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jh0wl\Desktop\SBA PPP\"/>
    </mc:Choice>
  </mc:AlternateContent>
  <bookViews>
    <workbookView xWindow="0" yWindow="0" windowWidth="19170" windowHeight="7030" tabRatio="944" activeTab="3"/>
  </bookViews>
  <sheets>
    <sheet name="EmpCalc 1st Draw" sheetId="11" r:id="rId1"/>
    <sheet name="EmpCalc 2nd Draw" sheetId="22" r:id="rId2"/>
    <sheet name="SolePropIC Calc 1st Draw" sheetId="20" r:id="rId3"/>
    <sheet name="SolePropIC Calc 2ndDraw" sheetId="21" r:id="rId4"/>
    <sheet name="Addl Ownership" sheetId="17" r:id="rId5"/>
    <sheet name="Addendum A" sheetId="24" r:id="rId6"/>
    <sheet name="Addendum B" sheetId="19" r:id="rId7"/>
    <sheet name="Employees over $100k" sheetId="23" r:id="rId8"/>
    <sheet name="Lists" sheetId="8" state="hidden" r:id="rId9"/>
  </sheets>
  <definedNames>
    <definedName name="_xlnm.Print_Area" localSheetId="5">'Addendum A'!$B$2:$D$31</definedName>
    <definedName name="_xlnm.Print_Area" localSheetId="6">'Addendum B'!$B$2:$C$14</definedName>
    <definedName name="_xlnm.Print_Area" localSheetId="4">'Addl Ownership'!$B$2:$F$28</definedName>
    <definedName name="_xlnm.Print_Area" localSheetId="0">'EmpCalc 1st Draw'!$B$1:$K$51</definedName>
    <definedName name="_xlnm.Print_Area" localSheetId="1">'EmpCalc 2nd Draw'!$B$1:$K$55</definedName>
    <definedName name="_xlnm.Print_Area" localSheetId="7">'Employees over $100k'!$B$2:$D$26</definedName>
    <definedName name="_xlnm.Print_Area" localSheetId="2">'SolePropIC Calc 1st Draw'!$B$1:$K$53</definedName>
    <definedName name="_xlnm.Print_Area" localSheetId="3">'SolePropIC Calc 2ndDraw'!$B$1:$K$59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2" l="1"/>
  <c r="I38" i="11"/>
  <c r="I28" i="21"/>
  <c r="I21" i="20"/>
  <c r="B23" i="22" l="1"/>
  <c r="B23" i="21"/>
  <c r="C18" i="22" l="1"/>
  <c r="I40" i="22" l="1"/>
  <c r="D26" i="23" l="1"/>
  <c r="C26" i="23"/>
  <c r="B16" i="20" l="1"/>
  <c r="B16" i="11"/>
  <c r="C15" i="21" l="1"/>
  <c r="I17" i="21"/>
  <c r="B18" i="21"/>
  <c r="I42" i="21"/>
  <c r="I45" i="21"/>
  <c r="I38" i="22"/>
  <c r="I17" i="22"/>
  <c r="B18" i="22"/>
  <c r="I31" i="11"/>
  <c r="I32" i="11" s="1"/>
  <c r="I44" i="21" l="1"/>
  <c r="I46" i="21" s="1"/>
  <c r="C18" i="21"/>
  <c r="C15" i="22"/>
  <c r="I42" i="22"/>
  <c r="I35" i="22"/>
  <c r="I41" i="22" s="1"/>
  <c r="I35" i="20"/>
  <c r="I38" i="20" l="1"/>
  <c r="I40" i="20" s="1"/>
  <c r="I28" i="11" l="1"/>
  <c r="I34" i="11" s="1"/>
</calcChain>
</file>

<file path=xl/sharedStrings.xml><?xml version="1.0" encoding="utf-8"?>
<sst xmlns="http://schemas.openxmlformats.org/spreadsheetml/2006/main" count="243" uniqueCount="91">
  <si>
    <t>=</t>
  </si>
  <si>
    <t>Yes</t>
  </si>
  <si>
    <t>No</t>
  </si>
  <si>
    <t>Payment of cash tip or equivalent</t>
  </si>
  <si>
    <t>Allowance for dismissal or separation</t>
  </si>
  <si>
    <t>Payment of any retirement benefit</t>
  </si>
  <si>
    <t>-Select-</t>
  </si>
  <si>
    <t>LESS:</t>
  </si>
  <si>
    <t xml:space="preserve"> </t>
  </si>
  <si>
    <t>*Eligible Payroll Costs Include:</t>
  </si>
  <si>
    <t>Vacation, Parental, Family, Medical, or Sick Leave</t>
  </si>
  <si>
    <t>Payments required for the provisions of group health care benefits, including insurance premiums</t>
  </si>
  <si>
    <t>Payment of state or local tax assessed on the compensation of employees</t>
  </si>
  <si>
    <t>1)</t>
  </si>
  <si>
    <t>2)</t>
  </si>
  <si>
    <t>Loan Amount Calculator</t>
  </si>
  <si>
    <t>Borrower Name:</t>
  </si>
  <si>
    <t>Date of Calculation:</t>
  </si>
  <si>
    <t>MAXIMUM LOAN AMOUNT (cannot exceed $10,000,000):</t>
  </si>
  <si>
    <t>Relationship Manager Name:</t>
  </si>
  <si>
    <t>Applicant Ownership</t>
  </si>
  <si>
    <t>Owner Name</t>
  </si>
  <si>
    <t>Title</t>
  </si>
  <si>
    <t>TIN</t>
  </si>
  <si>
    <t>Address</t>
  </si>
  <si>
    <t>Amount of Loan</t>
  </si>
  <si>
    <t>Purpose of Proceeds</t>
  </si>
  <si>
    <t>Gross Salary, wage, commission, or Similar Compensation (before deduction of Federal Taxes)</t>
  </si>
  <si>
    <t>Ownership %</t>
  </si>
  <si>
    <t>3)</t>
  </si>
  <si>
    <t>Is the Borrower a "New Entity"? (Defined as in operation as of February 15, 2020 but did not exist during the 1-year period preceding February 15th 2020)</t>
  </si>
  <si>
    <t>Total Eligible Self-Employed Payroll Costs:</t>
  </si>
  <si>
    <t>Any compensation of an employee whose principal residence is outside of the United States included in the above Total Employee Payroll Costs:</t>
  </si>
  <si>
    <t>Any compensation paid to an independent contractor included in the above Total Employee Payroll Costs:</t>
  </si>
  <si>
    <t>S-Corp, C-Corp, and Partnerships/LLCs not filed on Sched C</t>
  </si>
  <si>
    <t>For entities that file Schedule C</t>
  </si>
  <si>
    <t>Does the Borrower Industry NAICS Code begin with 72?</t>
  </si>
  <si>
    <t>SBA Economic Injury Disaster Loans Received Between January 31st, 2020 and April 3, 2020</t>
  </si>
  <si>
    <t>Average Monthly Payroll:</t>
  </si>
  <si>
    <t>Month Multiple</t>
  </si>
  <si>
    <t>Total Eligible Employee Payroll Costs:</t>
  </si>
  <si>
    <t>Reduction:</t>
  </si>
  <si>
    <t>Revenue Reduction Calculation Method (Choose One):</t>
  </si>
  <si>
    <t>Borrower was in business all 4 Quarters of 2019</t>
  </si>
  <si>
    <t>Borrower was not in business for the 1st or 2nd Quarter 2019</t>
  </si>
  <si>
    <t>Borrower was not in business during the 1st, 2nd, or 3rd Quarter 2019</t>
  </si>
  <si>
    <t>Borrower was NOT in business during 2019</t>
  </si>
  <si>
    <r>
      <rPr>
        <b/>
        <sz val="11"/>
        <rFont val="Calibri"/>
        <family val="2"/>
        <scheme val="minor"/>
      </rPr>
      <t>Is your employment seasonal?</t>
    </r>
    <r>
      <rPr>
        <sz val="11"/>
        <rFont val="Calibri"/>
        <family val="2"/>
        <scheme val="minor"/>
      </rPr>
      <t xml:space="preserve"> (Defined as an entity that does not operate for more than 7 months in any calendar year or that during the preceding calendar year, had gross receipts for any 6 months of that year that were not more than 33.33 percent of the gross receipts of the employer for the other 6 months of that year.)</t>
    </r>
  </si>
  <si>
    <t>2020 Quarter/Year(e.g. 2Q 2020 or FY 2020</t>
  </si>
  <si>
    <t>Reference Quarter/Year (e.g. 2Q 2019 or FY 2019)</t>
  </si>
  <si>
    <t>Gross Receipts</t>
  </si>
  <si>
    <t>Total Employee Payroll Costs (excluding Partner Self-Employment Income listed below, if applicable)*:</t>
  </si>
  <si>
    <t>Revenue Reduction Verification (Required at application for Loans greater than $150,000)</t>
  </si>
  <si>
    <t>Payroll Verification</t>
  </si>
  <si>
    <t>Total number of months included in the Employee Payroll Costs above:</t>
  </si>
  <si>
    <t>Multiplied by 92.35%:</t>
  </si>
  <si>
    <t>For Partnerships or LLC's, up to $100K per active Partner for Partner Self-employment Income (that is, (a) 92.35%, multiplied by (b) 2019 or 2020 Schedule K-1 box 14a less section 179 expense deduction, unreimbursed partnership expenses claimed, and depletion claimed on oil and gas properties; note that multiplication by 92.35% is necessary to remove the "employer" share of self-employment tax).Note: The year utilized for Self-Employment Income must match the year utilized for any employee payroll calculations.</t>
  </si>
  <si>
    <t>Add the outstanding amount of an Economic Injury Disaster Loan (EIDL) made after January 31, 2020 and before April 3, 2020, less the amount of any forgiven Advance under an EIDL COVID-19 loan (Only applicable if Borrower wants to refinance EIDL loan into the PPP Loan):</t>
  </si>
  <si>
    <t>If Self-Employed Borrower has payroll employees, include Payroll information below:</t>
  </si>
  <si>
    <t>For Farm and Ranch Borrowers reach out to your BOKF Banker</t>
  </si>
  <si>
    <t>Date of Borrower Formation (MM/DD/YYYY):</t>
  </si>
  <si>
    <r>
      <t xml:space="preserve">For </t>
    </r>
    <r>
      <rPr>
        <b/>
        <u/>
        <sz val="16"/>
        <color rgb="FFC00000"/>
        <rFont val="Calibri"/>
        <family val="2"/>
        <scheme val="minor"/>
      </rPr>
      <t>First Draw</t>
    </r>
    <r>
      <rPr>
        <b/>
        <sz val="16"/>
        <color theme="1"/>
        <rFont val="Calibri"/>
        <family val="2"/>
        <scheme val="minor"/>
      </rPr>
      <t xml:space="preserve"> PPP Loan Requests - Employer Calculator</t>
    </r>
  </si>
  <si>
    <t>LOAN REQUEST AMOUNT (cannot exceed $2,000,000):</t>
  </si>
  <si>
    <t>LOAN REQUEST AMOUNT (cannot exceed $10,000,000):</t>
  </si>
  <si>
    <t>Is the Borrower a "New Entity"? (Defined as in operation as of February 15, 2020 but was not in business from February 15, 2019 to June 30, 2019.)</t>
  </si>
  <si>
    <t>Addendum B SBA 2483(First Draw) Application</t>
  </si>
  <si>
    <r>
      <t xml:space="preserve">For </t>
    </r>
    <r>
      <rPr>
        <b/>
        <u/>
        <sz val="16"/>
        <color rgb="FFC00000"/>
        <rFont val="Calibri"/>
        <family val="2"/>
        <scheme val="minor"/>
      </rPr>
      <t>Second Draw</t>
    </r>
    <r>
      <rPr>
        <b/>
        <sz val="16"/>
        <color theme="1"/>
        <rFont val="Calibri"/>
        <family val="2"/>
        <scheme val="minor"/>
      </rPr>
      <t xml:space="preserve"> PPP Loan Requests - Employer Calculator</t>
    </r>
  </si>
  <si>
    <r>
      <t xml:space="preserve">For </t>
    </r>
    <r>
      <rPr>
        <b/>
        <u/>
        <sz val="16"/>
        <color rgb="FFC00000"/>
        <rFont val="Calibri"/>
        <family val="2"/>
        <scheme val="minor"/>
      </rPr>
      <t>First Draw</t>
    </r>
    <r>
      <rPr>
        <b/>
        <sz val="16"/>
        <color rgb="FFC00000"/>
        <rFont val="Calibri"/>
        <family val="2"/>
        <scheme val="minor"/>
      </rPr>
      <t xml:space="preserve"> </t>
    </r>
    <r>
      <rPr>
        <b/>
        <sz val="16"/>
        <color theme="1"/>
        <rFont val="Calibri"/>
        <family val="2"/>
        <scheme val="minor"/>
      </rPr>
      <t>PPP Loan Requests - Sole Prop or Independent Contractors</t>
    </r>
  </si>
  <si>
    <r>
      <t xml:space="preserve">For </t>
    </r>
    <r>
      <rPr>
        <b/>
        <u/>
        <sz val="16"/>
        <color rgb="FFC00000"/>
        <rFont val="Calibri"/>
        <family val="2"/>
        <scheme val="minor"/>
      </rPr>
      <t>Second Draw</t>
    </r>
    <r>
      <rPr>
        <b/>
        <sz val="16"/>
        <color rgb="FFC00000"/>
        <rFont val="Calibri"/>
        <family val="2"/>
        <scheme val="minor"/>
      </rPr>
      <t xml:space="preserve"> </t>
    </r>
    <r>
      <rPr>
        <b/>
        <sz val="16"/>
        <color theme="1"/>
        <rFont val="Calibri"/>
        <family val="2"/>
        <scheme val="minor"/>
      </rPr>
      <t>PPP Loan Requests - Sole Prop or Independent Contractors</t>
    </r>
  </si>
  <si>
    <t>Total Employee Payroll Costs (excluding Owner Self-Employed Schedule C income listed above)*:</t>
  </si>
  <si>
    <t>Employee Name</t>
  </si>
  <si>
    <t>Total Salary</t>
  </si>
  <si>
    <t>Salary over $100k:</t>
  </si>
  <si>
    <t>Employees with salaries over $100,000</t>
  </si>
  <si>
    <t>TOTAL</t>
  </si>
  <si>
    <t>Payroll and Commissions of any one individual(s) in excess of $100,000 included in the above Total Employee Payroll Costs (detail these individuals and amounts in the payroll documentation):</t>
  </si>
  <si>
    <t>Borrower may use the below template or their own format to provide $100K+ salary details</t>
  </si>
  <si>
    <t>ADDENDUM A SBA 2483 (First Draw) and 2483-SD (Second Draw) Applications</t>
  </si>
  <si>
    <t>Affiliates List</t>
  </si>
  <si>
    <t>Name of Business owned by the applicant, owned by a shared owner, or with common management:</t>
  </si>
  <si>
    <t>Relationship Details</t>
  </si>
  <si>
    <r>
      <t>Partnerships and LLC's active Partner Self-Employment Income from K-1 Schedule box 14a</t>
    </r>
    <r>
      <rPr>
        <i/>
        <u/>
        <sz val="11"/>
        <rFont val="Calibri"/>
        <family val="2"/>
        <scheme val="minor"/>
      </rPr>
      <t xml:space="preserve">, less </t>
    </r>
    <r>
      <rPr>
        <sz val="11"/>
        <rFont val="Calibri"/>
        <family val="2"/>
        <scheme val="minor"/>
      </rPr>
      <t>section 179 expense deduction, unreimbursed partnership expenses claimed, and depletion claimed on oil and gas properties (not to exceed $100,000 per Partner):</t>
    </r>
  </si>
  <si>
    <t>BOK Financial is a trademark of BOKF, NA. Member FDIC. Equal Housing Lender     © 2021 BOKF, NA.</t>
  </si>
  <si>
    <t xml:space="preserve">List all owners of Applicant with greater than 20% ownership stakes. If no single owner has greater than 20% ownership, owners but be listed until a minimum of 20% ownership is reflected below. If there are no owners, at least one representative must be listed. </t>
  </si>
  <si>
    <r>
      <t>Partnerships and LLC's active Partner Self-Employment Income from K-1 Schedule box 14a</t>
    </r>
    <r>
      <rPr>
        <i/>
        <u/>
        <sz val="11"/>
        <rFont val="Calibri"/>
        <family val="2"/>
        <scheme val="minor"/>
      </rPr>
      <t xml:space="preserve">, less </t>
    </r>
    <r>
      <rPr>
        <sz val="11"/>
        <rFont val="Calibri"/>
        <family val="2"/>
        <scheme val="minor"/>
      </rPr>
      <t>section 179 expense deduction, unreimbursed partnership expenses claimed, and depletion claimed on oil and gas properties:</t>
    </r>
  </si>
  <si>
    <t>Average Monthly Payroll :</t>
  </si>
  <si>
    <t>Total Eligible Partner Self-Employed Payroll Costs (not to exceed $100,000 per Partner):</t>
  </si>
  <si>
    <r>
      <t>For self-employed individual, include the net income or gross income amount, as applicable, from such individual's 2019 or 2020 IRS Form 1040, Schedule C, line 31, or Schedule C Line 7 up to $100,000. If this amount is $0 or negative, skip inputs for Total Eligible Self-Employed Payroll Costs above. If self-employed individual has 941 employees, deduct employee costs reported on lines 14, 19, and 26 of IRS Form 1040, Schedule C -- This is to eliminate duplication of these expenses. If utilizing 2020 and taxes have not been filed, complete a Schedule C for calculation purposes, and provide a 2020 invoice, bank statement, or book of record to establish you were in operation on or around February 15, 2020.)</t>
    </r>
    <r>
      <rPr>
        <i/>
        <u/>
        <sz val="11"/>
        <rFont val="Calibri"/>
        <family val="2"/>
        <scheme val="minor"/>
      </rPr>
      <t xml:space="preserve"> The year utilized for Self-Employment Income must match the year utilized for any employee payroll calculations.</t>
    </r>
  </si>
  <si>
    <r>
      <t xml:space="preserve">2019 or 2020 Schedule C Line 31 Net Income </t>
    </r>
    <r>
      <rPr>
        <b/>
        <u/>
        <sz val="11"/>
        <rFont val="Calibri"/>
        <family val="2"/>
        <scheme val="minor"/>
      </rPr>
      <t xml:space="preserve">OR </t>
    </r>
    <r>
      <rPr>
        <sz val="11"/>
        <rFont val="Calibri"/>
        <family val="2"/>
        <scheme val="minor"/>
      </rPr>
      <t xml:space="preserve"> Schedule C line 7 Gross Income for Self-Employed Individual*:</t>
    </r>
  </si>
  <si>
    <r>
      <t xml:space="preserve">If utilizing Line 7 for Gross Income above, </t>
    </r>
    <r>
      <rPr>
        <u/>
        <sz val="11"/>
        <rFont val="Calibri"/>
        <family val="2"/>
        <scheme val="minor"/>
      </rPr>
      <t>and</t>
    </r>
    <r>
      <rPr>
        <sz val="11"/>
        <rFont val="Calibri"/>
        <family val="2"/>
        <scheme val="minor"/>
      </rPr>
      <t xml:space="preserve"> you have employees, Deduct lines 14, 19, and 26 from Schedule C:</t>
    </r>
  </si>
  <si>
    <t>Revision Date 3/5/2021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</si>
</sst>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_(* #,##0.0_);_(* \(#,##0.0\);_(* &quot;-&quot;??_);_(@_)"/>
    <numFmt numFmtId="167" formatCode="_(&quot;$&quot;* #,##0_);_(&quot;$&quot;* \(#,##0\);_(&quot;$&quot;* &quot;-&quot;??_);_(@_)"/>
  </numFmts>
  <fonts count="21" x14ac:knownFonts="1">
    <font>
      <sz val="11"/>
      <color theme="1"/>
      <name val="Calibri"/>
      <family val="2"/>
      <scheme val="minor"/>
    </font>
    <font>
      <b/>
      <sz val="11"/>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sz val="12"/>
      <color theme="1"/>
      <name val="Calibri"/>
      <family val="2"/>
      <scheme val="minor"/>
    </font>
    <font>
      <b/>
      <u/>
      <sz val="11"/>
      <color rgb="FFFF0000"/>
      <name val="Calibri"/>
      <family val="2"/>
      <scheme val="minor"/>
    </font>
    <font>
      <b/>
      <sz val="11"/>
      <color rgb="FFFF0000"/>
      <name val="Calibri"/>
      <family val="2"/>
      <scheme val="minor"/>
    </font>
    <font>
      <sz val="11"/>
      <color theme="1"/>
      <name val="Calibri"/>
      <family val="2"/>
      <scheme val="minor"/>
    </font>
    <font>
      <i/>
      <sz val="11"/>
      <name val="Calibri"/>
      <family val="2"/>
      <scheme val="minor"/>
    </font>
    <font>
      <sz val="8"/>
      <color theme="0" tint="-0.499984740745262"/>
      <name val="Calibri"/>
      <family val="2"/>
      <scheme val="minor"/>
    </font>
    <font>
      <b/>
      <i/>
      <sz val="11"/>
      <name val="Calibri"/>
      <family val="2"/>
      <scheme val="minor"/>
    </font>
    <font>
      <sz val="11"/>
      <name val="Calibri"/>
      <family val="2"/>
      <scheme val="minor"/>
    </font>
    <font>
      <b/>
      <sz val="16"/>
      <color rgb="FFC00000"/>
      <name val="Calibri"/>
      <family val="2"/>
      <scheme val="minor"/>
    </font>
    <font>
      <b/>
      <sz val="11"/>
      <name val="Calibri"/>
      <family val="2"/>
      <scheme val="minor"/>
    </font>
    <font>
      <b/>
      <sz val="11"/>
      <color theme="0"/>
      <name val="Calibri"/>
      <family val="2"/>
      <scheme val="minor"/>
    </font>
    <font>
      <b/>
      <sz val="12"/>
      <name val="Calibri"/>
      <family val="2"/>
      <scheme val="minor"/>
    </font>
    <font>
      <i/>
      <u/>
      <sz val="11"/>
      <name val="Calibri"/>
      <family val="2"/>
      <scheme val="minor"/>
    </font>
    <font>
      <b/>
      <u/>
      <sz val="16"/>
      <color rgb="FFC00000"/>
      <name val="Calibri"/>
      <family val="2"/>
      <scheme val="minor"/>
    </font>
    <font>
      <b/>
      <u/>
      <sz val="11"/>
      <name val="Calibri"/>
      <family val="2"/>
      <scheme val="minor"/>
    </font>
    <font>
      <u/>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cellStyleXfs>
  <cellXfs count="218">
    <xf numFmtId="0" fontId="0" fillId="0" borderId="0" xfId="0"/>
    <xf numFmtId="0" fontId="0" fillId="3" borderId="10" xfId="0" applyFill="1" applyBorder="1" applyAlignment="1" applyProtection="1">
      <alignment horizontal="center"/>
      <protection locked="0"/>
    </xf>
    <xf numFmtId="0" fontId="1" fillId="0" borderId="0" xfId="0" quotePrefix="1" applyFont="1" applyAlignment="1">
      <alignment horizontal="center"/>
    </xf>
    <xf numFmtId="164" fontId="0" fillId="2" borderId="0" xfId="0" applyNumberFormat="1" applyFill="1" applyBorder="1" applyProtection="1"/>
    <xf numFmtId="0" fontId="0" fillId="2" borderId="0" xfId="0" applyFill="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165" fontId="0" fillId="2" borderId="0" xfId="0" applyNumberFormat="1" applyFill="1" applyBorder="1" applyProtection="1"/>
    <xf numFmtId="0" fontId="0" fillId="2" borderId="0" xfId="0" quotePrefix="1" applyFill="1" applyBorder="1" applyAlignment="1" applyProtection="1">
      <alignment horizontal="center" vertical="center"/>
    </xf>
    <xf numFmtId="0" fontId="0" fillId="2" borderId="0" xfId="0" applyFill="1" applyBorder="1" applyAlignment="1" applyProtection="1">
      <alignment horizontal="left" wrapText="1"/>
    </xf>
    <xf numFmtId="0" fontId="0" fillId="2" borderId="7" xfId="0" applyFill="1" applyBorder="1" applyAlignment="1" applyProtection="1">
      <alignment horizontal="left" wrapText="1"/>
    </xf>
    <xf numFmtId="0" fontId="1" fillId="2" borderId="7" xfId="0" applyFont="1" applyFill="1" applyBorder="1" applyProtection="1"/>
    <xf numFmtId="0" fontId="1" fillId="2" borderId="0" xfId="0" applyFont="1" applyFill="1" applyBorder="1" applyProtection="1"/>
    <xf numFmtId="0" fontId="3" fillId="2" borderId="7" xfId="0" applyFont="1" applyFill="1" applyBorder="1" applyProtection="1"/>
    <xf numFmtId="0" fontId="3" fillId="2" borderId="0" xfId="0" applyFont="1" applyFill="1" applyBorder="1" applyProtection="1"/>
    <xf numFmtId="0" fontId="0" fillId="2" borderId="0" xfId="0" applyFill="1" applyAlignment="1" applyProtection="1">
      <alignment wrapText="1"/>
    </xf>
    <xf numFmtId="164" fontId="0" fillId="2" borderId="0" xfId="0" applyNumberFormat="1" applyFill="1" applyProtection="1"/>
    <xf numFmtId="0" fontId="10" fillId="2" borderId="0" xfId="0" applyFont="1" applyFill="1" applyProtection="1"/>
    <xf numFmtId="0" fontId="1" fillId="2" borderId="7" xfId="0" applyFont="1" applyFill="1" applyBorder="1" applyAlignment="1" applyProtection="1">
      <alignment vertical="center"/>
    </xf>
    <xf numFmtId="166" fontId="12" fillId="2" borderId="0" xfId="3" applyNumberFormat="1" applyFont="1" applyFill="1" applyBorder="1" applyProtection="1"/>
    <xf numFmtId="0" fontId="4" fillId="2" borderId="0" xfId="0" applyFont="1" applyFill="1" applyBorder="1" applyAlignment="1" applyProtection="1">
      <alignment horizontal="center"/>
    </xf>
    <xf numFmtId="0" fontId="12" fillId="2" borderId="0" xfId="0" applyFont="1" applyFill="1" applyProtection="1"/>
    <xf numFmtId="0" fontId="14" fillId="2" borderId="7" xfId="0" applyFont="1" applyFill="1" applyBorder="1" applyAlignment="1" applyProtection="1">
      <alignment horizontal="center" vertical="top" wrapText="1"/>
    </xf>
    <xf numFmtId="0" fontId="14" fillId="2" borderId="0" xfId="0" applyFont="1" applyFill="1" applyBorder="1" applyAlignment="1" applyProtection="1">
      <alignment horizontal="center" vertical="top" wrapText="1"/>
    </xf>
    <xf numFmtId="0" fontId="14" fillId="2" borderId="8" xfId="0" applyFont="1" applyFill="1" applyBorder="1" applyAlignment="1" applyProtection="1">
      <alignment horizontal="center" vertical="top" wrapText="1"/>
    </xf>
    <xf numFmtId="44" fontId="0" fillId="2" borderId="0" xfId="2" applyFont="1" applyFill="1" applyProtection="1"/>
    <xf numFmtId="0" fontId="14" fillId="2" borderId="7"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14" fillId="2" borderId="0" xfId="0" applyFont="1" applyFill="1" applyBorder="1" applyAlignment="1" applyProtection="1">
      <alignment vertical="top" wrapText="1"/>
    </xf>
    <xf numFmtId="0" fontId="14" fillId="2" borderId="8" xfId="0" applyFont="1" applyFill="1" applyBorder="1" applyAlignment="1" applyProtection="1">
      <alignment vertical="top" wrapText="1"/>
    </xf>
    <xf numFmtId="0" fontId="1" fillId="0" borderId="0" xfId="0" quotePrefix="1" applyFont="1"/>
    <xf numFmtId="0" fontId="14" fillId="2" borderId="7" xfId="0" applyFont="1" applyFill="1" applyBorder="1" applyAlignment="1" applyProtection="1">
      <alignment horizontal="right" vertical="top" wrapText="1"/>
    </xf>
    <xf numFmtId="0" fontId="14" fillId="2" borderId="2"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5"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0" fillId="2" borderId="30" xfId="0" applyFill="1" applyBorder="1" applyProtection="1"/>
    <xf numFmtId="0" fontId="14" fillId="2" borderId="0" xfId="0" applyFont="1" applyFill="1" applyBorder="1" applyAlignment="1" applyProtection="1">
      <alignment horizontal="right" vertical="center" wrapText="1"/>
    </xf>
    <xf numFmtId="0" fontId="0" fillId="2" borderId="7" xfId="0" applyFill="1" applyBorder="1" applyAlignment="1" applyProtection="1">
      <alignment horizontal="left" vertical="top"/>
    </xf>
    <xf numFmtId="0" fontId="0" fillId="2" borderId="0" xfId="0" applyFill="1" applyBorder="1" applyAlignment="1" applyProtection="1">
      <alignment horizontal="left" vertical="top"/>
    </xf>
    <xf numFmtId="0" fontId="1" fillId="2" borderId="7" xfId="0" applyFont="1" applyFill="1" applyBorder="1" applyAlignment="1" applyProtection="1">
      <alignment horizontal="left" vertical="top"/>
    </xf>
    <xf numFmtId="0" fontId="1" fillId="2" borderId="0" xfId="0" applyFont="1" applyFill="1" applyBorder="1" applyAlignment="1" applyProtection="1">
      <alignment horizontal="left" vertical="top"/>
    </xf>
    <xf numFmtId="17" fontId="0" fillId="2" borderId="0" xfId="0" applyNumberFormat="1" applyFill="1" applyProtection="1"/>
    <xf numFmtId="0" fontId="0" fillId="2" borderId="2" xfId="0" applyFill="1" applyBorder="1" applyAlignment="1" applyProtection="1">
      <alignment horizontal="center" vertical="center"/>
    </xf>
    <xf numFmtId="0" fontId="3" fillId="2" borderId="4" xfId="0" applyFont="1" applyFill="1" applyBorder="1" applyProtection="1"/>
    <xf numFmtId="0" fontId="3" fillId="2" borderId="5" xfId="0" applyFont="1" applyFill="1" applyBorder="1" applyProtection="1"/>
    <xf numFmtId="0" fontId="12" fillId="2" borderId="0" xfId="0" applyFont="1" applyFill="1" applyBorder="1" applyProtection="1"/>
    <xf numFmtId="0" fontId="12" fillId="2" borderId="7" xfId="0" applyFont="1" applyFill="1" applyBorder="1" applyProtection="1"/>
    <xf numFmtId="0" fontId="14" fillId="2" borderId="0" xfId="0" applyFont="1" applyFill="1" applyBorder="1" applyProtection="1"/>
    <xf numFmtId="10" fontId="14" fillId="2" borderId="0" xfId="1" applyNumberFormat="1" applyFont="1" applyFill="1" applyBorder="1" applyAlignment="1" applyProtection="1">
      <alignment horizontal="center" vertical="top" wrapText="1"/>
    </xf>
    <xf numFmtId="0" fontId="0" fillId="2" borderId="2" xfId="0"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0" fillId="2" borderId="0" xfId="0" applyFill="1" applyBorder="1" applyAlignment="1" applyProtection="1">
      <alignment horizontal="center" vertical="center" wrapText="1"/>
    </xf>
    <xf numFmtId="166" fontId="12" fillId="2" borderId="0" xfId="3" applyNumberFormat="1" applyFont="1" applyFill="1" applyBorder="1" applyAlignment="1" applyProtection="1">
      <alignment wrapText="1"/>
    </xf>
    <xf numFmtId="165" fontId="0" fillId="2" borderId="0" xfId="0" applyNumberFormat="1" applyFill="1" applyBorder="1" applyAlignment="1" applyProtection="1">
      <alignment wrapText="1"/>
    </xf>
    <xf numFmtId="165" fontId="0" fillId="2" borderId="29" xfId="0" applyNumberFormat="1" applyFill="1" applyBorder="1" applyAlignment="1" applyProtection="1">
      <alignment wrapText="1"/>
    </xf>
    <xf numFmtId="0" fontId="15" fillId="2" borderId="4" xfId="0" applyFont="1" applyFill="1" applyBorder="1" applyAlignment="1" applyProtection="1">
      <alignment horizontal="center" vertical="top" wrapText="1"/>
    </xf>
    <xf numFmtId="0" fontId="1" fillId="2" borderId="1" xfId="0" applyFont="1" applyFill="1" applyBorder="1" applyAlignment="1" applyProtection="1">
      <alignment vertical="center"/>
    </xf>
    <xf numFmtId="0" fontId="4" fillId="2" borderId="0" xfId="0" applyFont="1" applyFill="1" applyBorder="1" applyAlignment="1" applyProtection="1">
      <alignment horizontal="center" wrapText="1"/>
    </xf>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0" fillId="2" borderId="23" xfId="0"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24" xfId="0" applyFill="1" applyBorder="1" applyAlignment="1" applyProtection="1">
      <alignment wrapText="1"/>
      <protection locked="0"/>
    </xf>
    <xf numFmtId="0" fontId="0" fillId="2" borderId="21"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19" xfId="0" applyFill="1" applyBorder="1" applyAlignment="1" applyProtection="1">
      <alignment wrapText="1"/>
      <protection locked="0"/>
    </xf>
    <xf numFmtId="0" fontId="0" fillId="2" borderId="20" xfId="0" applyFill="1" applyBorder="1" applyAlignment="1" applyProtection="1">
      <alignment wrapText="1"/>
      <protection locked="0"/>
    </xf>
    <xf numFmtId="0" fontId="0" fillId="2" borderId="18" xfId="0" applyFill="1" applyBorder="1" applyAlignment="1" applyProtection="1">
      <alignment horizontal="center" vertical="center" wrapText="1"/>
    </xf>
    <xf numFmtId="0" fontId="0" fillId="2" borderId="20" xfId="0" applyFill="1" applyBorder="1" applyAlignment="1" applyProtection="1">
      <alignment horizontal="center" vertical="center"/>
    </xf>
    <xf numFmtId="44" fontId="0" fillId="2" borderId="23" xfId="2" applyNumberFormat="1" applyFont="1" applyFill="1" applyBorder="1" applyAlignment="1" applyProtection="1">
      <alignment wrapText="1"/>
      <protection locked="0"/>
    </xf>
    <xf numFmtId="44" fontId="0" fillId="2" borderId="21" xfId="2" applyNumberFormat="1" applyFont="1" applyFill="1" applyBorder="1" applyAlignment="1" applyProtection="1">
      <alignment wrapText="1"/>
      <protection locked="0"/>
    </xf>
    <xf numFmtId="44" fontId="0" fillId="2" borderId="18" xfId="2" applyNumberFormat="1" applyFont="1" applyFill="1" applyBorder="1" applyAlignment="1" applyProtection="1">
      <alignment wrapText="1"/>
      <protection locked="0"/>
    </xf>
    <xf numFmtId="0" fontId="0" fillId="2" borderId="0" xfId="0" applyFill="1"/>
    <xf numFmtId="0" fontId="1" fillId="2" borderId="21" xfId="0" applyFont="1" applyFill="1" applyBorder="1" applyAlignment="1">
      <alignment horizontal="center"/>
    </xf>
    <xf numFmtId="0" fontId="1" fillId="2" borderId="14" xfId="0" applyFont="1" applyFill="1" applyBorder="1" applyAlignment="1">
      <alignment horizontal="center"/>
    </xf>
    <xf numFmtId="0" fontId="1" fillId="2" borderId="22" xfId="0" applyFont="1" applyFill="1" applyBorder="1" applyAlignment="1">
      <alignment horizontal="center"/>
    </xf>
    <xf numFmtId="0" fontId="0" fillId="2" borderId="21" xfId="0" applyFill="1" applyBorder="1" applyProtection="1">
      <protection locked="0"/>
    </xf>
    <xf numFmtId="167" fontId="0" fillId="2" borderId="14" xfId="2" applyNumberFormat="1" applyFont="1" applyFill="1" applyBorder="1" applyProtection="1">
      <protection locked="0"/>
    </xf>
    <xf numFmtId="167" fontId="0" fillId="2" borderId="22" xfId="2" applyNumberFormat="1" applyFont="1" applyFill="1" applyBorder="1" applyProtection="1">
      <protection locked="0"/>
    </xf>
    <xf numFmtId="0" fontId="0" fillId="2" borderId="33" xfId="0" applyFill="1" applyBorder="1" applyProtection="1">
      <protection locked="0"/>
    </xf>
    <xf numFmtId="167" fontId="0" fillId="2" borderId="34" xfId="2" applyNumberFormat="1" applyFont="1" applyFill="1" applyBorder="1" applyProtection="1">
      <protection locked="0"/>
    </xf>
    <xf numFmtId="167" fontId="0" fillId="2" borderId="35" xfId="2" applyNumberFormat="1" applyFont="1" applyFill="1" applyBorder="1" applyProtection="1">
      <protection locked="0"/>
    </xf>
    <xf numFmtId="0" fontId="1" fillId="2" borderId="25" xfId="0" applyFont="1" applyFill="1" applyBorder="1" applyAlignment="1">
      <alignment horizontal="right"/>
    </xf>
    <xf numFmtId="167" fontId="0" fillId="2" borderId="26" xfId="0" applyNumberFormat="1" applyFill="1" applyBorder="1"/>
    <xf numFmtId="167" fontId="0" fillId="2" borderId="27" xfId="0" applyNumberFormat="1" applyFill="1" applyBorder="1"/>
    <xf numFmtId="0" fontId="0" fillId="2" borderId="18" xfId="0" applyFill="1" applyBorder="1" applyAlignment="1" applyProtection="1">
      <alignment horizontal="center" wrapText="1"/>
    </xf>
    <xf numFmtId="0" fontId="0" fillId="2" borderId="38" xfId="0" applyFill="1" applyBorder="1" applyAlignment="1" applyProtection="1">
      <alignment horizontal="center" wrapText="1"/>
    </xf>
    <xf numFmtId="0" fontId="0" fillId="2" borderId="20" xfId="0" applyFill="1" applyBorder="1" applyAlignment="1" applyProtection="1">
      <alignment horizontal="center"/>
    </xf>
    <xf numFmtId="0" fontId="0" fillId="2" borderId="9" xfId="0" applyFill="1" applyBorder="1" applyAlignment="1" applyProtection="1">
      <alignment wrapText="1"/>
      <protection locked="0"/>
    </xf>
    <xf numFmtId="0" fontId="0" fillId="2" borderId="39" xfId="0" applyFill="1" applyBorder="1" applyAlignment="1" applyProtection="1">
      <alignment wrapText="1"/>
      <protection locked="0"/>
    </xf>
    <xf numFmtId="0" fontId="0" fillId="2" borderId="38" xfId="0" applyFill="1" applyBorder="1" applyAlignment="1" applyProtection="1">
      <alignment wrapText="1"/>
      <protection locked="0"/>
    </xf>
    <xf numFmtId="164" fontId="0" fillId="3" borderId="12" xfId="0" applyNumberFormat="1" applyFill="1" applyBorder="1" applyAlignment="1" applyProtection="1">
      <alignment wrapText="1"/>
      <protection locked="0"/>
    </xf>
    <xf numFmtId="164" fontId="0" fillId="3" borderId="9" xfId="0" applyNumberFormat="1" applyFill="1" applyBorder="1" applyAlignment="1" applyProtection="1">
      <alignment wrapText="1"/>
      <protection locked="0"/>
    </xf>
    <xf numFmtId="164" fontId="0" fillId="2" borderId="9" xfId="0" applyNumberFormat="1" applyFill="1" applyBorder="1" applyAlignment="1" applyProtection="1">
      <alignment wrapText="1"/>
    </xf>
    <xf numFmtId="164" fontId="0" fillId="2" borderId="13" xfId="0" applyNumberFormat="1" applyFill="1" applyBorder="1" applyAlignment="1" applyProtection="1">
      <alignment wrapText="1"/>
    </xf>
    <xf numFmtId="164" fontId="0" fillId="3" borderId="9" xfId="0" applyNumberFormat="1" applyFill="1" applyBorder="1" applyProtection="1">
      <protection locked="0"/>
    </xf>
    <xf numFmtId="164" fontId="0" fillId="2" borderId="9" xfId="0" applyNumberFormat="1" applyFill="1" applyBorder="1" applyProtection="1"/>
    <xf numFmtId="164" fontId="0" fillId="2" borderId="29" xfId="0" applyNumberFormat="1" applyFill="1" applyBorder="1" applyProtection="1"/>
    <xf numFmtId="164" fontId="0" fillId="2" borderId="13" xfId="0" applyNumberFormat="1" applyFill="1" applyBorder="1" applyProtection="1"/>
    <xf numFmtId="44" fontId="14" fillId="3" borderId="14" xfId="2" applyFont="1" applyFill="1" applyBorder="1" applyAlignment="1" applyProtection="1">
      <alignment horizontal="left" vertical="top" wrapText="1"/>
      <protection locked="0"/>
    </xf>
    <xf numFmtId="44" fontId="14" fillId="3" borderId="14" xfId="2" applyFont="1" applyFill="1" applyBorder="1" applyAlignment="1" applyProtection="1">
      <alignment horizontal="center" vertical="top" wrapText="1"/>
      <protection locked="0"/>
    </xf>
    <xf numFmtId="44" fontId="14" fillId="3" borderId="14" xfId="2" applyNumberFormat="1" applyFont="1" applyFill="1" applyBorder="1" applyAlignment="1" applyProtection="1">
      <alignment horizontal="left" vertical="top" wrapText="1"/>
      <protection locked="0"/>
    </xf>
    <xf numFmtId="44" fontId="14" fillId="3" borderId="14" xfId="2" applyNumberFormat="1" applyFont="1" applyFill="1" applyBorder="1" applyAlignment="1" applyProtection="1">
      <alignment horizontal="center" vertical="top" wrapText="1"/>
      <protection locked="0"/>
    </xf>
    <xf numFmtId="43" fontId="0" fillId="3" borderId="9" xfId="3" applyFont="1" applyFill="1" applyBorder="1" applyAlignment="1" applyProtection="1">
      <alignment wrapText="1"/>
      <protection locked="0"/>
    </xf>
    <xf numFmtId="43" fontId="0" fillId="3" borderId="9" xfId="3" applyFont="1" applyFill="1" applyBorder="1" applyProtection="1">
      <protection locked="0"/>
    </xf>
    <xf numFmtId="0" fontId="0" fillId="2" borderId="7" xfId="0" applyFill="1" applyBorder="1" applyAlignment="1" applyProtection="1">
      <alignment horizontal="left" vertical="top"/>
    </xf>
    <xf numFmtId="0" fontId="0" fillId="2" borderId="0" xfId="0" applyFill="1" applyBorder="1" applyAlignment="1" applyProtection="1">
      <alignment horizontal="left" vertical="top"/>
    </xf>
    <xf numFmtId="0" fontId="12" fillId="2" borderId="7"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164" fontId="0" fillId="2" borderId="0" xfId="0" applyNumberFormat="1" applyFill="1" applyBorder="1" applyProtection="1">
      <protection locked="0"/>
    </xf>
    <xf numFmtId="0" fontId="9" fillId="2" borderId="4" xfId="0" applyFont="1" applyFill="1" applyBorder="1" applyAlignment="1" applyProtection="1">
      <alignment horizontal="left" wrapText="1"/>
    </xf>
    <xf numFmtId="0" fontId="9" fillId="2" borderId="5" xfId="0" applyFont="1" applyFill="1" applyBorder="1" applyAlignment="1" applyProtection="1">
      <alignment horizontal="left" wrapText="1"/>
    </xf>
    <xf numFmtId="0" fontId="12" fillId="2" borderId="7"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2" fillId="2" borderId="8" xfId="0" applyFont="1" applyFill="1" applyBorder="1" applyAlignment="1" applyProtection="1">
      <alignment horizontal="left" vertical="top" wrapText="1"/>
    </xf>
    <xf numFmtId="0" fontId="4" fillId="2" borderId="7" xfId="0" applyFont="1" applyFill="1" applyBorder="1" applyAlignment="1" applyProtection="1">
      <alignment horizontal="left" wrapText="1"/>
    </xf>
    <xf numFmtId="0" fontId="4" fillId="2" borderId="0" xfId="0" applyFont="1" applyFill="1" applyBorder="1" applyAlignment="1" applyProtection="1">
      <alignment horizontal="left"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9" fillId="2" borderId="7"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4" fillId="2" borderId="7" xfId="0" applyFont="1" applyFill="1" applyBorder="1" applyAlignment="1" applyProtection="1">
      <alignment horizontal="right" vertical="top" wrapText="1"/>
    </xf>
    <xf numFmtId="0" fontId="4" fillId="2" borderId="0" xfId="0" applyFont="1" applyFill="1" applyBorder="1" applyAlignment="1" applyProtection="1">
      <alignment horizontal="right" vertical="top" wrapText="1"/>
    </xf>
    <xf numFmtId="0" fontId="4" fillId="2" borderId="8" xfId="0" applyFont="1" applyFill="1" applyBorder="1" applyAlignment="1" applyProtection="1">
      <alignment horizontal="right" vertical="top" wrapText="1"/>
    </xf>
    <xf numFmtId="0" fontId="7" fillId="2" borderId="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0" fillId="2" borderId="1" xfId="0" applyFill="1" applyBorder="1" applyAlignment="1" applyProtection="1">
      <alignment horizontal="left" vertical="top"/>
    </xf>
    <xf numFmtId="0" fontId="0" fillId="2" borderId="2" xfId="0" applyFill="1" applyBorder="1" applyAlignment="1" applyProtection="1">
      <alignment horizontal="left" vertical="top"/>
    </xf>
    <xf numFmtId="0" fontId="1" fillId="2" borderId="7"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0" fillId="2" borderId="0" xfId="0" quotePrefix="1" applyFont="1" applyFill="1" applyAlignment="1" applyProtection="1">
      <alignment horizontal="left" wrapText="1"/>
    </xf>
    <xf numFmtId="0" fontId="0" fillId="2" borderId="0" xfId="0" applyFont="1" applyFill="1" applyAlignment="1" applyProtection="1">
      <alignment horizontal="left" wrapText="1"/>
    </xf>
    <xf numFmtId="0" fontId="2" fillId="4" borderId="7"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0" fillId="2" borderId="2" xfId="0" applyFont="1" applyFill="1" applyBorder="1" applyAlignment="1" applyProtection="1">
      <alignment horizontal="right" vertical="center" wrapText="1"/>
    </xf>
    <xf numFmtId="0" fontId="1" fillId="3" borderId="12"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right"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1" fillId="3" borderId="11" xfId="0" applyFont="1" applyFill="1" applyBorder="1" applyAlignment="1" applyProtection="1">
      <alignment horizontal="left" vertical="center" wrapText="1"/>
      <protection locked="0"/>
    </xf>
    <xf numFmtId="0" fontId="0" fillId="2" borderId="7" xfId="0" applyFill="1" applyBorder="1" applyAlignment="1" applyProtection="1">
      <alignment horizontal="right" wrapText="1"/>
    </xf>
    <xf numFmtId="0" fontId="0" fillId="2" borderId="0" xfId="0" applyFill="1" applyBorder="1" applyAlignment="1" applyProtection="1">
      <alignment horizontal="right" wrapText="1"/>
    </xf>
    <xf numFmtId="0" fontId="12" fillId="2" borderId="0" xfId="0" applyFont="1" applyFill="1" applyBorder="1" applyAlignment="1" applyProtection="1">
      <alignment horizontal="left" wrapText="1"/>
    </xf>
    <xf numFmtId="0" fontId="12" fillId="2" borderId="8" xfId="0" applyFont="1" applyFill="1" applyBorder="1" applyAlignment="1" applyProtection="1">
      <alignment horizontal="left" wrapText="1"/>
    </xf>
    <xf numFmtId="0" fontId="11" fillId="2" borderId="1" xfId="0" applyFont="1" applyFill="1" applyBorder="1" applyAlignment="1" applyProtection="1">
      <alignment horizontal="left" wrapText="1"/>
    </xf>
    <xf numFmtId="0" fontId="11" fillId="2" borderId="2" xfId="0" applyFont="1" applyFill="1" applyBorder="1" applyAlignment="1" applyProtection="1">
      <alignment horizontal="left" wrapText="1"/>
    </xf>
    <xf numFmtId="0" fontId="1" fillId="5" borderId="31" xfId="0" applyFont="1" applyFill="1" applyBorder="1" applyAlignment="1" applyProtection="1">
      <alignment horizontal="center"/>
    </xf>
    <xf numFmtId="0" fontId="1" fillId="5" borderId="11" xfId="0" applyFont="1" applyFill="1" applyBorder="1" applyAlignment="1" applyProtection="1">
      <alignment horizontal="center"/>
    </xf>
    <xf numFmtId="0" fontId="1" fillId="5" borderId="32" xfId="0" applyFont="1" applyFill="1" applyBorder="1" applyAlignment="1" applyProtection="1">
      <alignment horizontal="center"/>
    </xf>
    <xf numFmtId="0" fontId="14" fillId="2" borderId="0" xfId="0" applyFont="1" applyFill="1" applyBorder="1" applyAlignment="1" applyProtection="1">
      <alignment horizontal="left" vertical="center" wrapText="1"/>
    </xf>
    <xf numFmtId="0" fontId="14" fillId="2" borderId="1" xfId="0" applyFont="1" applyFill="1" applyBorder="1" applyAlignment="1" applyProtection="1">
      <alignment horizontal="right" vertical="top" wrapText="1"/>
    </xf>
    <xf numFmtId="0" fontId="14" fillId="2" borderId="2" xfId="0" applyFont="1" applyFill="1" applyBorder="1" applyAlignment="1" applyProtection="1">
      <alignment horizontal="right" vertical="top" wrapText="1"/>
    </xf>
    <xf numFmtId="0" fontId="14" fillId="3" borderId="2" xfId="0" applyFont="1" applyFill="1" applyBorder="1" applyAlignment="1" applyProtection="1">
      <alignment horizontal="center" vertical="top" wrapText="1"/>
      <protection locked="0"/>
    </xf>
    <xf numFmtId="0" fontId="14" fillId="2" borderId="2" xfId="0"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16" fillId="5" borderId="31" xfId="0" applyFont="1" applyFill="1" applyBorder="1" applyAlignment="1" applyProtection="1">
      <alignment horizontal="center"/>
    </xf>
    <xf numFmtId="0" fontId="16" fillId="5" borderId="11" xfId="0" applyFont="1" applyFill="1" applyBorder="1" applyAlignment="1" applyProtection="1">
      <alignment horizontal="center"/>
    </xf>
    <xf numFmtId="0" fontId="16" fillId="5" borderId="32" xfId="0" applyFont="1" applyFill="1" applyBorder="1" applyAlignment="1" applyProtection="1">
      <alignment horizontal="center"/>
    </xf>
    <xf numFmtId="0" fontId="0" fillId="2" borderId="7" xfId="0" applyFill="1" applyBorder="1" applyAlignment="1" applyProtection="1">
      <alignment horizontal="left" vertical="top"/>
    </xf>
    <xf numFmtId="0" fontId="0" fillId="2" borderId="0" xfId="0" applyFill="1" applyBorder="1" applyAlignment="1" applyProtection="1">
      <alignment horizontal="left" vertical="top"/>
    </xf>
    <xf numFmtId="0" fontId="7" fillId="2" borderId="0"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11" fillId="2" borderId="28" xfId="0" applyFont="1" applyFill="1" applyBorder="1" applyAlignment="1" applyProtection="1">
      <alignment horizontal="left" wrapText="1"/>
    </xf>
    <xf numFmtId="0" fontId="11" fillId="2" borderId="29" xfId="0" applyFont="1" applyFill="1" applyBorder="1" applyAlignment="1" applyProtection="1">
      <alignment horizontal="left"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12" fillId="2" borderId="7"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0" fillId="2" borderId="18" xfId="0" applyFill="1" applyBorder="1" applyAlignment="1" applyProtection="1">
      <alignment horizontal="center" wrapText="1"/>
    </xf>
    <xf numFmtId="0" fontId="0" fillId="2" borderId="19" xfId="0" applyFill="1" applyBorder="1" applyAlignment="1" applyProtection="1">
      <alignment horizontal="center" wrapText="1"/>
    </xf>
    <xf numFmtId="0" fontId="0" fillId="2" borderId="20" xfId="0" applyFill="1" applyBorder="1" applyAlignment="1" applyProtection="1">
      <alignment horizontal="center" wrapText="1"/>
    </xf>
    <xf numFmtId="0" fontId="0" fillId="2" borderId="16" xfId="0" applyFill="1" applyBorder="1" applyAlignment="1" applyProtection="1">
      <alignment horizontal="center"/>
    </xf>
    <xf numFmtId="0" fontId="0" fillId="2" borderId="12" xfId="0" applyFill="1" applyBorder="1" applyAlignment="1" applyProtection="1">
      <alignment horizontal="center"/>
    </xf>
    <xf numFmtId="0" fontId="0" fillId="2" borderId="17" xfId="0" applyFill="1" applyBorder="1" applyAlignment="1" applyProtection="1">
      <alignment horizontal="center"/>
    </xf>
    <xf numFmtId="0" fontId="1" fillId="2" borderId="5" xfId="0" applyFont="1" applyFill="1" applyBorder="1" applyAlignment="1" applyProtection="1">
      <alignment horizontal="center"/>
    </xf>
    <xf numFmtId="0" fontId="1" fillId="2" borderId="36"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0" fontId="1" fillId="2" borderId="37" xfId="0" applyFont="1" applyFill="1" applyBorder="1" applyAlignment="1" applyProtection="1">
      <alignment horizontal="center" wrapText="1"/>
    </xf>
    <xf numFmtId="0" fontId="1" fillId="2" borderId="23" xfId="0"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5" xfId="0" applyFill="1" applyBorder="1" applyAlignment="1">
      <alignment horizontal="center" wrapText="1"/>
    </xf>
  </cellXfs>
  <cellStyles count="4">
    <cellStyle name="Comma" xfId="3" builtinId="3"/>
    <cellStyle name="Currency" xfId="2" builtinId="4"/>
    <cellStyle name="Normal" xfId="0" builtinId="0"/>
    <cellStyle name="Percent" xfId="1" builtinId="5"/>
  </cellStyles>
  <dxfs count="2">
    <dxf>
      <font>
        <color rgb="FFFF0000"/>
      </font>
    </dxf>
    <dxf>
      <font>
        <color rgb="FFFF0000"/>
      </font>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50</xdr:row>
      <xdr:rowOff>63500</xdr:rowOff>
    </xdr:from>
    <xdr:to>
      <xdr:col>5</xdr:col>
      <xdr:colOff>641350</xdr:colOff>
      <xdr:row>50</xdr:row>
      <xdr:rowOff>130810</xdr:rowOff>
    </xdr:to>
    <xdr:pic>
      <xdr:nvPicPr>
        <xdr:cNvPr id="3" name="image13.png"/>
        <xdr:cNvPicPr/>
      </xdr:nvPicPr>
      <xdr:blipFill>
        <a:blip xmlns:r="http://schemas.openxmlformats.org/officeDocument/2006/relationships" r:embed="rId1" cstate="print"/>
        <a:stretch>
          <a:fillRect/>
        </a:stretch>
      </xdr:blipFill>
      <xdr:spPr>
        <a:xfrm>
          <a:off x="5245100" y="13404850"/>
          <a:ext cx="88900" cy="67310"/>
        </a:xfrm>
        <a:prstGeom prst="rect">
          <a:avLst/>
        </a:prstGeom>
      </xdr:spPr>
    </xdr:pic>
    <xdr:clientData/>
  </xdr:twoCellAnchor>
  <xdr:twoCellAnchor editAs="oneCell">
    <xdr:from>
      <xdr:col>5</xdr:col>
      <xdr:colOff>190500</xdr:colOff>
      <xdr:row>1</xdr:row>
      <xdr:rowOff>31750</xdr:rowOff>
    </xdr:from>
    <xdr:to>
      <xdr:col>5</xdr:col>
      <xdr:colOff>673099</xdr:colOff>
      <xdr:row>3</xdr:row>
      <xdr:rowOff>166961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16450" y="222250"/>
          <a:ext cx="482599" cy="503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1104900</xdr:colOff>
      <xdr:row>54</xdr:row>
      <xdr:rowOff>57150</xdr:rowOff>
    </xdr:from>
    <xdr:to>
      <xdr:col>5</xdr:col>
      <xdr:colOff>1193800</xdr:colOff>
      <xdr:row>54</xdr:row>
      <xdr:rowOff>124460</xdr:rowOff>
    </xdr:to>
    <xdr:pic>
      <xdr:nvPicPr>
        <xdr:cNvPr id="2" name="image13.png"/>
        <xdr:cNvPicPr/>
      </xdr:nvPicPr>
      <xdr:blipFill>
        <a:blip xmlns:r="http://schemas.openxmlformats.org/officeDocument/2006/relationships" r:embed="rId1" cstate="print"/>
        <a:stretch>
          <a:fillRect/>
        </a:stretch>
      </xdr:blipFill>
      <xdr:spPr>
        <a:xfrm>
          <a:off x="5238750" y="12941300"/>
          <a:ext cx="88900" cy="67310"/>
        </a:xfrm>
        <a:prstGeom prst="rect">
          <a:avLst/>
        </a:prstGeom>
      </xdr:spPr>
    </xdr:pic>
    <xdr:clientData/>
  </xdr:twoCellAnchor>
  <xdr:twoCellAnchor editAs="oneCell">
    <xdr:from>
      <xdr:col>5</xdr:col>
      <xdr:colOff>730250</xdr:colOff>
      <xdr:row>1</xdr:row>
      <xdr:rowOff>31750</xdr:rowOff>
    </xdr:from>
    <xdr:to>
      <xdr:col>5</xdr:col>
      <xdr:colOff>1212849</xdr:colOff>
      <xdr:row>3</xdr:row>
      <xdr:rowOff>166961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222250"/>
          <a:ext cx="482599" cy="5035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1016000</xdr:colOff>
      <xdr:row>52</xdr:row>
      <xdr:rowOff>69850</xdr:rowOff>
    </xdr:from>
    <xdr:to>
      <xdr:col>5</xdr:col>
      <xdr:colOff>1104900</xdr:colOff>
      <xdr:row>52</xdr:row>
      <xdr:rowOff>137160</xdr:rowOff>
    </xdr:to>
    <xdr:pic>
      <xdr:nvPicPr>
        <xdr:cNvPr id="2" name="image13.png"/>
        <xdr:cNvPicPr/>
      </xdr:nvPicPr>
      <xdr:blipFill>
        <a:blip xmlns:r="http://schemas.openxmlformats.org/officeDocument/2006/relationships" r:embed="rId1" cstate="print"/>
        <a:stretch>
          <a:fillRect/>
        </a:stretch>
      </xdr:blipFill>
      <xdr:spPr>
        <a:xfrm>
          <a:off x="5232400" y="12490450"/>
          <a:ext cx="88900" cy="67310"/>
        </a:xfrm>
        <a:prstGeom prst="rect">
          <a:avLst/>
        </a:prstGeom>
      </xdr:spPr>
    </xdr:pic>
    <xdr:clientData/>
  </xdr:twoCellAnchor>
  <xdr:twoCellAnchor editAs="oneCell">
    <xdr:from>
      <xdr:col>5</xdr:col>
      <xdr:colOff>660400</xdr:colOff>
      <xdr:row>1</xdr:row>
      <xdr:rowOff>19050</xdr:rowOff>
    </xdr:from>
    <xdr:to>
      <xdr:col>5</xdr:col>
      <xdr:colOff>1142999</xdr:colOff>
      <xdr:row>3</xdr:row>
      <xdr:rowOff>154261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57700" y="209550"/>
          <a:ext cx="482599" cy="5035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895350</xdr:colOff>
      <xdr:row>58</xdr:row>
      <xdr:rowOff>57150</xdr:rowOff>
    </xdr:from>
    <xdr:to>
      <xdr:col>5</xdr:col>
      <xdr:colOff>984250</xdr:colOff>
      <xdr:row>58</xdr:row>
      <xdr:rowOff>124460</xdr:rowOff>
    </xdr:to>
    <xdr:pic>
      <xdr:nvPicPr>
        <xdr:cNvPr id="2" name="image13.png"/>
        <xdr:cNvPicPr/>
      </xdr:nvPicPr>
      <xdr:blipFill>
        <a:blip xmlns:r="http://schemas.openxmlformats.org/officeDocument/2006/relationships" r:embed="rId1" cstate="print"/>
        <a:stretch>
          <a:fillRect/>
        </a:stretch>
      </xdr:blipFill>
      <xdr:spPr>
        <a:xfrm>
          <a:off x="4914900" y="13335000"/>
          <a:ext cx="88900" cy="67310"/>
        </a:xfrm>
        <a:prstGeom prst="rect">
          <a:avLst/>
        </a:prstGeom>
      </xdr:spPr>
    </xdr:pic>
    <xdr:clientData/>
  </xdr:twoCellAnchor>
  <xdr:twoCellAnchor editAs="oneCell">
    <xdr:from>
      <xdr:col>5</xdr:col>
      <xdr:colOff>508000</xdr:colOff>
      <xdr:row>1</xdr:row>
      <xdr:rowOff>19050</xdr:rowOff>
    </xdr:from>
    <xdr:to>
      <xdr:col>5</xdr:col>
      <xdr:colOff>990599</xdr:colOff>
      <xdr:row>3</xdr:row>
      <xdr:rowOff>154261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27550" y="209550"/>
          <a:ext cx="482599" cy="503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4"/>
  <sheetViews>
    <sheetView zoomScaleNormal="100" workbookViewId="0">
      <selection activeCell="E9" sqref="E9:H9"/>
    </sheetView>
  </sheetViews>
  <sheetFormatPr defaultColWidth="8.7265625" defaultRowHeight="14.5" x14ac:dyDescent="0.35"/>
  <cols>
    <col min="1" max="1" width="2.54296875" style="4" customWidth="1"/>
    <col min="2" max="2" width="8.36328125" style="4" customWidth="1"/>
    <col min="3" max="3" width="8.7265625" style="4"/>
    <col min="4" max="4" width="25.90625" style="4" customWidth="1"/>
    <col min="5" max="5" width="15.453125" style="4" customWidth="1"/>
    <col min="6" max="6" width="19.26953125" style="4" customWidth="1"/>
    <col min="7" max="7" width="20.1796875" style="4" customWidth="1"/>
    <col min="8" max="8" width="8.7265625" style="4"/>
    <col min="9" max="9" width="16.7265625" style="29" customWidth="1"/>
    <col min="10" max="10" width="1.54296875" style="4" customWidth="1"/>
    <col min="11" max="11" width="2.1796875" style="4" customWidth="1"/>
    <col min="12" max="12" width="8.7265625" style="4"/>
    <col min="13" max="13" width="14.6328125" style="4" bestFit="1" customWidth="1"/>
    <col min="14" max="16384" width="8.7265625" style="4"/>
  </cols>
  <sheetData>
    <row r="1" spans="2:13" ht="15" thickBot="1" x14ac:dyDescent="0.4">
      <c r="B1" s="31" t="s">
        <v>90</v>
      </c>
    </row>
    <row r="2" spans="2:13" x14ac:dyDescent="0.35">
      <c r="B2" s="5"/>
      <c r="C2" s="6"/>
      <c r="D2" s="6"/>
      <c r="E2" s="6"/>
      <c r="F2" s="6"/>
      <c r="G2" s="6"/>
      <c r="H2" s="6"/>
      <c r="I2" s="65"/>
      <c r="J2" s="6"/>
      <c r="K2" s="7"/>
    </row>
    <row r="3" spans="2:13" x14ac:dyDescent="0.35">
      <c r="B3" s="8"/>
      <c r="C3" s="9"/>
      <c r="D3" s="9"/>
      <c r="E3" s="9"/>
      <c r="F3" s="9"/>
      <c r="G3" s="9"/>
      <c r="H3" s="9"/>
      <c r="I3" s="66"/>
      <c r="J3" s="9"/>
      <c r="K3" s="10"/>
    </row>
    <row r="4" spans="2:13" ht="15" thickBot="1" x14ac:dyDescent="0.4">
      <c r="B4" s="11"/>
      <c r="C4" s="12"/>
      <c r="D4" s="12"/>
      <c r="E4" s="12"/>
      <c r="F4" s="12"/>
      <c r="G4" s="12"/>
      <c r="H4" s="12"/>
      <c r="I4" s="67"/>
      <c r="J4" s="12"/>
      <c r="K4" s="13"/>
    </row>
    <row r="5" spans="2:13" ht="21" customHeight="1" x14ac:dyDescent="0.35">
      <c r="B5" s="154" t="s">
        <v>15</v>
      </c>
      <c r="C5" s="155"/>
      <c r="D5" s="155"/>
      <c r="E5" s="155"/>
      <c r="F5" s="155"/>
      <c r="G5" s="155"/>
      <c r="H5" s="155"/>
      <c r="I5" s="155"/>
      <c r="J5" s="155"/>
      <c r="K5" s="156"/>
    </row>
    <row r="6" spans="2:13" ht="21.65" customHeight="1" thickBot="1" x14ac:dyDescent="0.4">
      <c r="B6" s="157"/>
      <c r="C6" s="158"/>
      <c r="D6" s="158"/>
      <c r="E6" s="158"/>
      <c r="F6" s="158"/>
      <c r="G6" s="158"/>
      <c r="H6" s="158"/>
      <c r="I6" s="158"/>
      <c r="J6" s="158"/>
      <c r="K6" s="159"/>
    </row>
    <row r="7" spans="2:13" ht="21.65" customHeight="1" x14ac:dyDescent="0.35">
      <c r="B7" s="163" t="s">
        <v>61</v>
      </c>
      <c r="C7" s="164"/>
      <c r="D7" s="164"/>
      <c r="E7" s="164"/>
      <c r="F7" s="164"/>
      <c r="G7" s="164"/>
      <c r="H7" s="164"/>
      <c r="I7" s="164"/>
      <c r="J7" s="164"/>
      <c r="K7" s="165"/>
    </row>
    <row r="8" spans="2:13" ht="21.65" customHeight="1" thickBot="1" x14ac:dyDescent="0.4">
      <c r="B8" s="166" t="s">
        <v>34</v>
      </c>
      <c r="C8" s="158"/>
      <c r="D8" s="158"/>
      <c r="E8" s="158"/>
      <c r="F8" s="158"/>
      <c r="G8" s="158"/>
      <c r="H8" s="158"/>
      <c r="I8" s="158"/>
      <c r="J8" s="158"/>
      <c r="K8" s="159"/>
    </row>
    <row r="9" spans="2:13" ht="21.65" customHeight="1" thickBot="1" x14ac:dyDescent="0.4">
      <c r="B9" s="14"/>
      <c r="C9" s="160" t="s">
        <v>16</v>
      </c>
      <c r="D9" s="160"/>
      <c r="E9" s="161"/>
      <c r="F9" s="161"/>
      <c r="G9" s="161"/>
      <c r="H9" s="161"/>
      <c r="I9" s="15"/>
      <c r="J9" s="15"/>
      <c r="K9" s="16"/>
    </row>
    <row r="10" spans="2:13" ht="27.65" customHeight="1" thickBot="1" x14ac:dyDescent="0.4">
      <c r="B10" s="17"/>
      <c r="C10" s="162" t="s">
        <v>19</v>
      </c>
      <c r="D10" s="162"/>
      <c r="E10" s="161"/>
      <c r="F10" s="161"/>
      <c r="G10" s="161"/>
      <c r="H10" s="161"/>
      <c r="I10" s="18"/>
      <c r="J10" s="18"/>
      <c r="K10" s="19"/>
    </row>
    <row r="11" spans="2:13" ht="21.65" customHeight="1" thickBot="1" x14ac:dyDescent="0.4">
      <c r="B11" s="17"/>
      <c r="C11" s="162" t="s">
        <v>17</v>
      </c>
      <c r="D11" s="162"/>
      <c r="E11" s="167"/>
      <c r="F11" s="167"/>
      <c r="G11" s="167"/>
      <c r="H11" s="167"/>
      <c r="I11" s="18"/>
      <c r="J11" s="18"/>
      <c r="K11" s="19"/>
    </row>
    <row r="12" spans="2:13" ht="24" customHeight="1" thickBot="1" x14ac:dyDescent="0.4">
      <c r="B12" s="168" t="s">
        <v>60</v>
      </c>
      <c r="C12" s="169"/>
      <c r="D12" s="169"/>
      <c r="E12" s="167"/>
      <c r="F12" s="167"/>
      <c r="G12" s="167"/>
      <c r="H12" s="167"/>
      <c r="I12" s="66"/>
      <c r="J12" s="9"/>
      <c r="K12" s="10"/>
    </row>
    <row r="13" spans="2:13" s="35" customFormat="1" ht="14" customHeight="1" thickBot="1" x14ac:dyDescent="0.4">
      <c r="B13" s="174" t="s">
        <v>53</v>
      </c>
      <c r="C13" s="175"/>
      <c r="D13" s="175"/>
      <c r="E13" s="175"/>
      <c r="F13" s="175"/>
      <c r="G13" s="175"/>
      <c r="H13" s="175"/>
      <c r="I13" s="175"/>
      <c r="J13" s="175"/>
      <c r="K13" s="176"/>
    </row>
    <row r="14" spans="2:13" ht="35.15" customHeight="1" thickBot="1" x14ac:dyDescent="0.4">
      <c r="B14" s="32" t="s">
        <v>13</v>
      </c>
      <c r="C14" s="134" t="s">
        <v>64</v>
      </c>
      <c r="D14" s="133"/>
      <c r="E14" s="133"/>
      <c r="F14" s="135"/>
      <c r="G14" s="1" t="s">
        <v>6</v>
      </c>
      <c r="H14" s="9"/>
      <c r="I14" s="66"/>
      <c r="J14" s="9"/>
      <c r="K14" s="10"/>
      <c r="M14" s="57"/>
    </row>
    <row r="15" spans="2:13" ht="75" customHeight="1" thickBot="1" x14ac:dyDescent="0.4">
      <c r="B15" s="32" t="s">
        <v>14</v>
      </c>
      <c r="C15" s="170" t="s">
        <v>47</v>
      </c>
      <c r="D15" s="170"/>
      <c r="E15" s="170"/>
      <c r="F15" s="171"/>
      <c r="G15" s="1" t="s">
        <v>6</v>
      </c>
      <c r="H15" s="9"/>
      <c r="I15" s="66"/>
      <c r="J15" s="9"/>
      <c r="K15" s="10"/>
      <c r="M15" s="57"/>
    </row>
    <row r="16" spans="2:13" ht="28" customHeight="1" thickBot="1" x14ac:dyDescent="0.4">
      <c r="B16" s="145" t="str">
        <f>IF(AND(G14="Yes",G15="Yes"),"Enter the Total Payroll Costs between January 1, 2020 and February 29, 2020:",IF(AND(G14="No",G15="No")," Enter the Total Payroll Cost for the 12 months period for 2019 or 2020:",IF(AND(G14="No",G15="Yes"),"Enter the Total Payroll Cost for any consecutive 12 week period between February 15, 2019 and February 15, 2020:",IF(OR(G14="-Select-",G15="-Select-"),"Answers to 1 and 2 above are incomplete.","Enter the Total Payroll Costs between January 1, 2020 and February 29, 2020:"))))</f>
        <v>Answers to 1 and 2 above are incomplete.</v>
      </c>
      <c r="C16" s="146"/>
      <c r="D16" s="146"/>
      <c r="E16" s="146"/>
      <c r="F16" s="146"/>
      <c r="G16" s="146"/>
      <c r="H16" s="146"/>
      <c r="I16" s="146"/>
      <c r="J16" s="146"/>
      <c r="K16" s="147"/>
      <c r="M16" s="57"/>
    </row>
    <row r="17" spans="2:13" x14ac:dyDescent="0.35">
      <c r="B17" s="148" t="s">
        <v>51</v>
      </c>
      <c r="C17" s="149"/>
      <c r="D17" s="149"/>
      <c r="E17" s="149"/>
      <c r="F17" s="149"/>
      <c r="G17" s="149"/>
      <c r="H17" s="58" t="s">
        <v>0</v>
      </c>
      <c r="I17" s="111"/>
      <c r="J17" s="6"/>
      <c r="K17" s="7"/>
      <c r="M17" s="57"/>
    </row>
    <row r="18" spans="2:13" x14ac:dyDescent="0.35">
      <c r="B18" s="53"/>
      <c r="C18" s="54"/>
      <c r="D18" s="54"/>
      <c r="E18" s="54"/>
      <c r="F18" s="54"/>
      <c r="G18" s="54"/>
      <c r="H18" s="20"/>
      <c r="I18" s="68"/>
      <c r="J18" s="9"/>
      <c r="K18" s="10"/>
      <c r="M18" s="57"/>
    </row>
    <row r="19" spans="2:13" x14ac:dyDescent="0.35">
      <c r="B19" s="53" t="s">
        <v>54</v>
      </c>
      <c r="C19" s="54"/>
      <c r="D19" s="54"/>
      <c r="E19" s="54"/>
      <c r="F19" s="54"/>
      <c r="G19" s="54"/>
      <c r="H19" s="20" t="s">
        <v>0</v>
      </c>
      <c r="I19" s="123"/>
      <c r="J19" s="9"/>
      <c r="K19" s="10"/>
      <c r="M19" s="57"/>
    </row>
    <row r="20" spans="2:13" x14ac:dyDescent="0.35">
      <c r="B20" s="142"/>
      <c r="C20" s="143"/>
      <c r="D20" s="143"/>
      <c r="E20" s="143"/>
      <c r="F20" s="143"/>
      <c r="G20" s="143"/>
      <c r="H20" s="143"/>
      <c r="I20" s="143"/>
      <c r="J20" s="143"/>
      <c r="K20" s="144"/>
      <c r="M20" s="57"/>
    </row>
    <row r="21" spans="2:13" x14ac:dyDescent="0.35">
      <c r="B21" s="150" t="s">
        <v>7</v>
      </c>
      <c r="C21" s="151"/>
      <c r="D21" s="151"/>
      <c r="E21" s="151"/>
      <c r="F21" s="151"/>
      <c r="G21" s="151"/>
      <c r="H21" s="20"/>
      <c r="I21" s="69"/>
      <c r="J21" s="9"/>
      <c r="K21" s="10"/>
    </row>
    <row r="22" spans="2:13" ht="31.5" customHeight="1" x14ac:dyDescent="0.35">
      <c r="B22" s="138" t="s">
        <v>75</v>
      </c>
      <c r="C22" s="139"/>
      <c r="D22" s="139"/>
      <c r="E22" s="139"/>
      <c r="F22" s="139"/>
      <c r="G22" s="139"/>
      <c r="H22" s="22" t="s">
        <v>0</v>
      </c>
      <c r="I22" s="112"/>
      <c r="J22" s="9"/>
      <c r="K22" s="10"/>
    </row>
    <row r="23" spans="2:13" x14ac:dyDescent="0.35">
      <c r="B23" s="53"/>
      <c r="C23" s="54"/>
      <c r="D23" s="54"/>
      <c r="E23" s="54"/>
      <c r="F23" s="54"/>
      <c r="G23" s="54"/>
      <c r="H23" s="20"/>
      <c r="I23" s="70"/>
      <c r="J23" s="9"/>
      <c r="K23" s="10"/>
    </row>
    <row r="24" spans="2:13" x14ac:dyDescent="0.35">
      <c r="B24" s="138" t="s">
        <v>33</v>
      </c>
      <c r="C24" s="139"/>
      <c r="D24" s="139"/>
      <c r="E24" s="139"/>
      <c r="F24" s="139"/>
      <c r="G24" s="139"/>
      <c r="H24" s="22" t="s">
        <v>0</v>
      </c>
      <c r="I24" s="112"/>
      <c r="J24" s="9"/>
      <c r="K24" s="10"/>
    </row>
    <row r="25" spans="2:13" x14ac:dyDescent="0.35">
      <c r="B25" s="53"/>
      <c r="C25" s="54"/>
      <c r="D25" s="54"/>
      <c r="E25" s="54"/>
      <c r="F25" s="54"/>
      <c r="G25" s="54"/>
      <c r="H25" s="20"/>
      <c r="I25" s="70"/>
      <c r="J25" s="9"/>
      <c r="K25" s="10"/>
    </row>
    <row r="26" spans="2:13" ht="32.5" customHeight="1" x14ac:dyDescent="0.35">
      <c r="B26" s="138" t="s">
        <v>32</v>
      </c>
      <c r="C26" s="139"/>
      <c r="D26" s="139"/>
      <c r="E26" s="139"/>
      <c r="F26" s="139"/>
      <c r="G26" s="139"/>
      <c r="H26" s="22" t="s">
        <v>0</v>
      </c>
      <c r="I26" s="112"/>
      <c r="J26" s="9"/>
      <c r="K26" s="10"/>
    </row>
    <row r="27" spans="2:13" ht="15.65" customHeight="1" x14ac:dyDescent="0.35">
      <c r="B27" s="24"/>
      <c r="C27" s="23"/>
      <c r="D27" s="23"/>
      <c r="E27" s="23"/>
      <c r="F27" s="23"/>
      <c r="G27" s="9"/>
      <c r="H27" s="20"/>
      <c r="I27" s="70"/>
      <c r="J27" s="9"/>
      <c r="K27" s="10"/>
    </row>
    <row r="28" spans="2:13" x14ac:dyDescent="0.35">
      <c r="B28" s="25"/>
      <c r="C28" s="26"/>
      <c r="D28" s="9"/>
      <c r="E28" s="26" t="s">
        <v>40</v>
      </c>
      <c r="F28" s="9"/>
      <c r="G28" s="9"/>
      <c r="H28" s="20" t="s">
        <v>0</v>
      </c>
      <c r="I28" s="113">
        <f>I17-I22-I24-I26</f>
        <v>0</v>
      </c>
      <c r="J28" s="3"/>
      <c r="K28" s="10"/>
      <c r="M28" s="30"/>
    </row>
    <row r="29" spans="2:13" x14ac:dyDescent="0.35">
      <c r="B29" s="25"/>
      <c r="C29" s="26"/>
      <c r="D29" s="9"/>
      <c r="E29" s="26"/>
      <c r="F29" s="9"/>
      <c r="G29" s="9"/>
      <c r="H29" s="20"/>
      <c r="I29" s="70"/>
      <c r="J29" s="3"/>
      <c r="K29" s="10"/>
      <c r="M29" s="30"/>
    </row>
    <row r="30" spans="2:13" ht="52" customHeight="1" x14ac:dyDescent="0.35">
      <c r="B30" s="132" t="s">
        <v>84</v>
      </c>
      <c r="C30" s="133"/>
      <c r="D30" s="133"/>
      <c r="E30" s="133"/>
      <c r="F30" s="133"/>
      <c r="G30" s="133"/>
      <c r="H30" s="20" t="s">
        <v>0</v>
      </c>
      <c r="I30" s="112"/>
      <c r="J30" s="9"/>
      <c r="K30" s="10"/>
    </row>
    <row r="31" spans="2:13" x14ac:dyDescent="0.35">
      <c r="B31" s="53"/>
      <c r="C31" s="54"/>
      <c r="D31" s="54"/>
      <c r="E31" s="54"/>
      <c r="F31" s="54"/>
      <c r="G31" s="54" t="s">
        <v>55</v>
      </c>
      <c r="H31" s="20"/>
      <c r="I31" s="113">
        <f>I30*0.9235</f>
        <v>0</v>
      </c>
      <c r="J31" s="9"/>
      <c r="K31" s="10"/>
    </row>
    <row r="32" spans="2:13" x14ac:dyDescent="0.35">
      <c r="B32" s="25"/>
      <c r="C32" s="26"/>
      <c r="D32" s="26" t="s">
        <v>86</v>
      </c>
      <c r="F32" s="9"/>
      <c r="G32" s="9"/>
      <c r="H32" s="20" t="s">
        <v>0</v>
      </c>
      <c r="I32" s="113">
        <f>I31</f>
        <v>0</v>
      </c>
      <c r="J32" s="3"/>
      <c r="K32" s="10"/>
      <c r="M32" s="30"/>
    </row>
    <row r="33" spans="2:13" x14ac:dyDescent="0.35">
      <c r="B33" s="25"/>
      <c r="C33" s="26"/>
      <c r="D33" s="9"/>
      <c r="E33" s="26"/>
      <c r="F33" s="9"/>
      <c r="G33" s="9"/>
      <c r="H33" s="20"/>
      <c r="I33" s="71"/>
      <c r="J33" s="3"/>
      <c r="K33" s="10"/>
      <c r="M33" s="30"/>
    </row>
    <row r="34" spans="2:13" x14ac:dyDescent="0.35">
      <c r="B34" s="62"/>
      <c r="C34" s="61"/>
      <c r="D34" s="61"/>
      <c r="E34" s="63" t="s">
        <v>85</v>
      </c>
      <c r="F34" s="61"/>
      <c r="G34" s="61"/>
      <c r="H34" s="9"/>
      <c r="I34" s="113">
        <f>IFERROR((IFERROR(I28/I19,0))+(IFERROR(I32/12,0)),0)</f>
        <v>0</v>
      </c>
      <c r="J34" s="3"/>
      <c r="K34" s="10"/>
    </row>
    <row r="35" spans="2:13" x14ac:dyDescent="0.35">
      <c r="B35" s="62"/>
      <c r="C35" s="61"/>
      <c r="D35" s="61"/>
      <c r="E35" s="63"/>
      <c r="F35" s="61"/>
      <c r="G35" s="61"/>
      <c r="H35" s="9"/>
      <c r="I35" s="71"/>
      <c r="J35" s="3"/>
      <c r="K35" s="10"/>
    </row>
    <row r="36" spans="2:13" ht="46" customHeight="1" x14ac:dyDescent="0.35">
      <c r="B36" s="132" t="s">
        <v>57</v>
      </c>
      <c r="C36" s="133"/>
      <c r="D36" s="133"/>
      <c r="E36" s="133"/>
      <c r="F36" s="133"/>
      <c r="G36" s="133"/>
      <c r="H36" s="20"/>
      <c r="I36" s="112"/>
      <c r="J36" s="3"/>
      <c r="K36" s="10"/>
      <c r="M36" s="30"/>
    </row>
    <row r="37" spans="2:13" x14ac:dyDescent="0.35">
      <c r="B37" s="8"/>
      <c r="C37" s="9"/>
      <c r="D37" s="9"/>
      <c r="E37" s="9" t="s">
        <v>39</v>
      </c>
      <c r="F37" s="9"/>
      <c r="G37" s="9"/>
      <c r="H37" s="9"/>
      <c r="I37" s="74">
        <v>2.5</v>
      </c>
      <c r="J37" s="9"/>
      <c r="K37" s="10"/>
    </row>
    <row r="38" spans="2:13" ht="15" thickBot="1" x14ac:dyDescent="0.4">
      <c r="B38" s="27"/>
      <c r="C38" s="28"/>
      <c r="D38" s="9"/>
      <c r="E38" s="26" t="s">
        <v>63</v>
      </c>
      <c r="F38" s="9"/>
      <c r="G38" s="9"/>
      <c r="H38" s="9"/>
      <c r="I38" s="114">
        <f>ROUNDDOWN(IF(((I34*I37)+I36)&gt;10000000,10000000,((I34*I37)+I36)), 2)</f>
        <v>0</v>
      </c>
      <c r="J38" s="9"/>
      <c r="K38" s="10"/>
      <c r="M38" s="39"/>
    </row>
    <row r="39" spans="2:13" ht="15.5" thickTop="1" thickBot="1" x14ac:dyDescent="0.4">
      <c r="B39" s="59"/>
      <c r="C39" s="60"/>
      <c r="D39" s="12"/>
      <c r="E39" s="12"/>
      <c r="F39" s="12"/>
      <c r="G39" s="12"/>
      <c r="H39" s="12"/>
      <c r="I39" s="67"/>
      <c r="J39" s="12"/>
      <c r="K39" s="13"/>
    </row>
    <row r="40" spans="2:13" x14ac:dyDescent="0.35">
      <c r="B40" s="172" t="s">
        <v>9</v>
      </c>
      <c r="C40" s="173"/>
      <c r="D40" s="173"/>
      <c r="E40" s="173"/>
      <c r="F40" s="173"/>
      <c r="G40" s="173"/>
      <c r="H40" s="173"/>
      <c r="I40" s="173"/>
      <c r="J40" s="173"/>
      <c r="K40" s="7"/>
    </row>
    <row r="41" spans="2:13" ht="15.65" customHeight="1" x14ac:dyDescent="0.35">
      <c r="B41" s="140" t="s">
        <v>27</v>
      </c>
      <c r="C41" s="141"/>
      <c r="D41" s="141"/>
      <c r="E41" s="141"/>
      <c r="F41" s="141"/>
      <c r="G41" s="141"/>
      <c r="H41" s="141"/>
      <c r="I41" s="141"/>
      <c r="J41" s="141"/>
      <c r="K41" s="10"/>
    </row>
    <row r="42" spans="2:13" x14ac:dyDescent="0.35">
      <c r="B42" s="136" t="s">
        <v>3</v>
      </c>
      <c r="C42" s="137"/>
      <c r="D42" s="137"/>
      <c r="E42" s="137"/>
      <c r="F42" s="137"/>
      <c r="G42" s="137"/>
      <c r="H42" s="137"/>
      <c r="I42" s="137"/>
      <c r="J42" s="137"/>
      <c r="K42" s="10"/>
    </row>
    <row r="43" spans="2:13" x14ac:dyDescent="0.35">
      <c r="B43" s="136" t="s">
        <v>10</v>
      </c>
      <c r="C43" s="137"/>
      <c r="D43" s="137"/>
      <c r="E43" s="137"/>
      <c r="F43" s="137"/>
      <c r="G43" s="137"/>
      <c r="H43" s="137"/>
      <c r="I43" s="137"/>
      <c r="J43" s="137"/>
      <c r="K43" s="10"/>
    </row>
    <row r="44" spans="2:13" x14ac:dyDescent="0.35">
      <c r="B44" s="136" t="s">
        <v>4</v>
      </c>
      <c r="C44" s="137"/>
      <c r="D44" s="137"/>
      <c r="E44" s="137"/>
      <c r="F44" s="137"/>
      <c r="G44" s="137"/>
      <c r="H44" s="137"/>
      <c r="I44" s="137"/>
      <c r="J44" s="137"/>
      <c r="K44" s="10"/>
    </row>
    <row r="45" spans="2:13" x14ac:dyDescent="0.35">
      <c r="B45" s="136" t="s">
        <v>11</v>
      </c>
      <c r="C45" s="137"/>
      <c r="D45" s="137"/>
      <c r="E45" s="137"/>
      <c r="F45" s="137"/>
      <c r="G45" s="137"/>
      <c r="H45" s="137"/>
      <c r="I45" s="137"/>
      <c r="J45" s="137"/>
      <c r="K45" s="10"/>
    </row>
    <row r="46" spans="2:13" x14ac:dyDescent="0.35">
      <c r="B46" s="136" t="s">
        <v>5</v>
      </c>
      <c r="C46" s="137"/>
      <c r="D46" s="137"/>
      <c r="E46" s="137"/>
      <c r="F46" s="137"/>
      <c r="G46" s="137"/>
      <c r="H46" s="137"/>
      <c r="I46" s="137"/>
      <c r="J46" s="137"/>
      <c r="K46" s="10"/>
    </row>
    <row r="47" spans="2:13" x14ac:dyDescent="0.35">
      <c r="B47" s="136" t="s">
        <v>12</v>
      </c>
      <c r="C47" s="137"/>
      <c r="D47" s="137"/>
      <c r="E47" s="137"/>
      <c r="F47" s="137"/>
      <c r="G47" s="137"/>
      <c r="H47" s="137"/>
      <c r="I47" s="137"/>
      <c r="J47" s="137"/>
      <c r="K47" s="10"/>
    </row>
    <row r="48" spans="2:13" ht="59.5" customHeight="1" x14ac:dyDescent="0.35">
      <c r="B48" s="140" t="s">
        <v>56</v>
      </c>
      <c r="C48" s="141"/>
      <c r="D48" s="141"/>
      <c r="E48" s="141"/>
      <c r="F48" s="141"/>
      <c r="G48" s="141"/>
      <c r="H48" s="141"/>
      <c r="I48" s="141"/>
      <c r="J48" s="141"/>
      <c r="K48" s="10"/>
    </row>
    <row r="49" spans="2:13" ht="15" thickBot="1" x14ac:dyDescent="0.4">
      <c r="B49" s="130"/>
      <c r="C49" s="131"/>
      <c r="D49" s="131"/>
      <c r="E49" s="131"/>
      <c r="F49" s="131"/>
      <c r="G49" s="131"/>
      <c r="H49" s="131"/>
      <c r="I49" s="131"/>
      <c r="J49" s="131"/>
      <c r="K49" s="13"/>
    </row>
    <row r="50" spans="2:13" x14ac:dyDescent="0.35">
      <c r="B50" s="152"/>
      <c r="C50" s="153"/>
      <c r="D50" s="153"/>
      <c r="E50" s="153"/>
      <c r="F50" s="153"/>
      <c r="G50" s="153"/>
      <c r="H50" s="153"/>
      <c r="I50" s="153"/>
      <c r="J50" s="153"/>
      <c r="K50" s="153"/>
    </row>
    <row r="51" spans="2:13" ht="14.5" customHeight="1" x14ac:dyDescent="0.35">
      <c r="B51" s="152" t="s">
        <v>82</v>
      </c>
      <c r="C51" s="153"/>
      <c r="D51" s="153"/>
      <c r="E51" s="153"/>
      <c r="F51" s="153"/>
      <c r="G51" s="153"/>
      <c r="H51" s="153"/>
      <c r="I51" s="153"/>
      <c r="J51" s="153"/>
      <c r="K51" s="153"/>
      <c r="L51" s="29"/>
      <c r="M51" s="29"/>
    </row>
    <row r="52" spans="2:13" ht="14.5" customHeight="1" x14ac:dyDescent="0.35">
      <c r="B52" s="152"/>
      <c r="C52" s="153"/>
      <c r="D52" s="153"/>
      <c r="E52" s="153"/>
      <c r="F52" s="153"/>
      <c r="G52" s="153"/>
      <c r="H52" s="153"/>
      <c r="I52" s="153"/>
      <c r="J52" s="153"/>
      <c r="K52" s="153"/>
      <c r="L52" s="29"/>
      <c r="M52" s="29"/>
    </row>
    <row r="53" spans="2:13" ht="48.65" customHeight="1" x14ac:dyDescent="0.35">
      <c r="B53" s="152"/>
      <c r="C53" s="153"/>
      <c r="D53" s="153"/>
      <c r="E53" s="153"/>
      <c r="F53" s="153"/>
      <c r="G53" s="153"/>
      <c r="H53" s="153"/>
      <c r="I53" s="153"/>
      <c r="J53" s="153"/>
      <c r="K53" s="153"/>
      <c r="L53" s="29"/>
      <c r="M53" s="29"/>
    </row>
    <row r="54" spans="2:13" ht="14.5" customHeight="1" x14ac:dyDescent="0.35">
      <c r="B54" s="152"/>
      <c r="C54" s="153"/>
      <c r="D54" s="153"/>
      <c r="E54" s="153"/>
      <c r="F54" s="153"/>
      <c r="G54" s="153"/>
      <c r="H54" s="153"/>
      <c r="I54" s="153"/>
      <c r="J54" s="153"/>
      <c r="K54" s="153"/>
      <c r="L54" s="29"/>
      <c r="M54" s="29"/>
    </row>
  </sheetData>
  <sheetProtection algorithmName="SHA-512" hashValue="4OcASb07tu7oeS/d2DHyW5lUo9VWfDe6VsOzV7IjR38BUdepdU0VOnvZKVJ75pW8Y7/Y9mFcItgD3+FGgrdtlg==" saltValue="sz/Q7fz4Cf/UyCZCKFjp7A==" spinCount="100000" sheet="1" selectLockedCells="1"/>
  <mergeCells count="38">
    <mergeCell ref="B40:J40"/>
    <mergeCell ref="B41:J41"/>
    <mergeCell ref="B42:J42"/>
    <mergeCell ref="B43:J43"/>
    <mergeCell ref="B13:K13"/>
    <mergeCell ref="E12:H12"/>
    <mergeCell ref="B12:D12"/>
    <mergeCell ref="C11:D11"/>
    <mergeCell ref="E11:H11"/>
    <mergeCell ref="C15:F15"/>
    <mergeCell ref="B5:K6"/>
    <mergeCell ref="C9:D9"/>
    <mergeCell ref="E9:H9"/>
    <mergeCell ref="C10:D10"/>
    <mergeCell ref="E10:H10"/>
    <mergeCell ref="B7:K7"/>
    <mergeCell ref="B8:K8"/>
    <mergeCell ref="B51:K51"/>
    <mergeCell ref="B52:K52"/>
    <mergeCell ref="B53:K53"/>
    <mergeCell ref="B54:K54"/>
    <mergeCell ref="B50:K50"/>
    <mergeCell ref="B49:J49"/>
    <mergeCell ref="B36:G36"/>
    <mergeCell ref="C14:F14"/>
    <mergeCell ref="B30:G30"/>
    <mergeCell ref="B44:J44"/>
    <mergeCell ref="B45:J45"/>
    <mergeCell ref="B46:J46"/>
    <mergeCell ref="B22:G22"/>
    <mergeCell ref="B24:G24"/>
    <mergeCell ref="B26:G26"/>
    <mergeCell ref="B48:J48"/>
    <mergeCell ref="B20:K20"/>
    <mergeCell ref="B47:J47"/>
    <mergeCell ref="B16:K16"/>
    <mergeCell ref="B17:G17"/>
    <mergeCell ref="B21:G21"/>
  </mergeCells>
  <pageMargins left="0.7" right="0.7" top="0.75" bottom="0.75" header="0.3" footer="0.3"/>
  <pageSetup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Lists!$B$3:$B$5</xm:f>
          </x14:formula1>
          <xm:sqref>G14:G15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zoomScaleNormal="100" workbookViewId="0">
      <selection activeCell="E9" sqref="E9:H9"/>
    </sheetView>
  </sheetViews>
  <sheetFormatPr defaultColWidth="8.7265625" defaultRowHeight="14.5" x14ac:dyDescent="0.35"/>
  <cols>
    <col min="1" max="1" width="3.1796875" style="4" customWidth="1"/>
    <col min="2" max="2" width="4.54296875" style="4" customWidth="1"/>
    <col min="3" max="3" width="8.7265625" style="4"/>
    <col min="4" max="4" width="16.90625" style="4" customWidth="1"/>
    <col min="5" max="5" width="20.6328125" style="4" customWidth="1"/>
    <col min="6" max="6" width="26.08984375" style="4" customWidth="1"/>
    <col min="7" max="7" width="20.6328125" style="4" customWidth="1"/>
    <col min="8" max="8" width="10" style="4" customWidth="1"/>
    <col min="9" max="9" width="14.26953125" style="4" bestFit="1" customWidth="1"/>
    <col min="10" max="10" width="1.54296875" style="4" customWidth="1"/>
    <col min="11" max="11" width="2.1796875" style="4" customWidth="1"/>
    <col min="12" max="16384" width="8.7265625" style="4"/>
  </cols>
  <sheetData>
    <row r="1" spans="2:11" ht="15" thickBot="1" x14ac:dyDescent="0.4">
      <c r="B1" s="31" t="s">
        <v>90</v>
      </c>
    </row>
    <row r="2" spans="2:11" x14ac:dyDescent="0.35">
      <c r="B2" s="5"/>
      <c r="C2" s="6"/>
      <c r="D2" s="6"/>
      <c r="E2" s="6"/>
      <c r="F2" s="6"/>
      <c r="G2" s="6"/>
      <c r="H2" s="6"/>
      <c r="I2" s="6"/>
      <c r="J2" s="6"/>
      <c r="K2" s="7"/>
    </row>
    <row r="3" spans="2:11" x14ac:dyDescent="0.35">
      <c r="B3" s="8"/>
      <c r="C3" s="9"/>
      <c r="D3" s="9"/>
      <c r="E3" s="9"/>
      <c r="F3" s="9"/>
      <c r="G3" s="9"/>
      <c r="H3" s="9"/>
      <c r="I3" s="9"/>
      <c r="J3" s="9"/>
      <c r="K3" s="10"/>
    </row>
    <row r="4" spans="2:11" ht="15" thickBot="1" x14ac:dyDescent="0.4">
      <c r="B4" s="11"/>
      <c r="C4" s="12"/>
      <c r="D4" s="12"/>
      <c r="E4" s="12"/>
      <c r="F4" s="12"/>
      <c r="G4" s="12"/>
      <c r="H4" s="12"/>
      <c r="I4" s="12"/>
      <c r="J4" s="12"/>
      <c r="K4" s="13"/>
    </row>
    <row r="5" spans="2:11" ht="21" customHeight="1" x14ac:dyDescent="0.35">
      <c r="B5" s="154" t="s">
        <v>15</v>
      </c>
      <c r="C5" s="155"/>
      <c r="D5" s="155"/>
      <c r="E5" s="155"/>
      <c r="F5" s="155"/>
      <c r="G5" s="155"/>
      <c r="H5" s="155"/>
      <c r="I5" s="155"/>
      <c r="J5" s="155"/>
      <c r="K5" s="156"/>
    </row>
    <row r="6" spans="2:11" ht="21.65" customHeight="1" thickBot="1" x14ac:dyDescent="0.4">
      <c r="B6" s="157"/>
      <c r="C6" s="158"/>
      <c r="D6" s="158"/>
      <c r="E6" s="158"/>
      <c r="F6" s="158"/>
      <c r="G6" s="158"/>
      <c r="H6" s="158"/>
      <c r="I6" s="158"/>
      <c r="J6" s="158"/>
      <c r="K6" s="159"/>
    </row>
    <row r="7" spans="2:11" ht="21.65" customHeight="1" x14ac:dyDescent="0.35">
      <c r="B7" s="163" t="s">
        <v>66</v>
      </c>
      <c r="C7" s="164"/>
      <c r="D7" s="164"/>
      <c r="E7" s="164"/>
      <c r="F7" s="164"/>
      <c r="G7" s="164"/>
      <c r="H7" s="164"/>
      <c r="I7" s="164"/>
      <c r="J7" s="164"/>
      <c r="K7" s="165"/>
    </row>
    <row r="8" spans="2:11" ht="21.65" customHeight="1" thickBot="1" x14ac:dyDescent="0.4">
      <c r="B8" s="166" t="s">
        <v>34</v>
      </c>
      <c r="C8" s="158"/>
      <c r="D8" s="158"/>
      <c r="E8" s="158"/>
      <c r="F8" s="158"/>
      <c r="G8" s="158"/>
      <c r="H8" s="158"/>
      <c r="I8" s="158"/>
      <c r="J8" s="158"/>
      <c r="K8" s="159"/>
    </row>
    <row r="9" spans="2:11" ht="21.65" customHeight="1" thickBot="1" x14ac:dyDescent="0.4">
      <c r="B9" s="14"/>
      <c r="C9" s="160" t="s">
        <v>16</v>
      </c>
      <c r="D9" s="160"/>
      <c r="E9" s="161"/>
      <c r="F9" s="161"/>
      <c r="G9" s="161"/>
      <c r="H9" s="161"/>
      <c r="I9" s="15"/>
      <c r="J9" s="15"/>
      <c r="K9" s="16"/>
    </row>
    <row r="10" spans="2:11" ht="27.65" customHeight="1" thickBot="1" x14ac:dyDescent="0.4">
      <c r="B10" s="17"/>
      <c r="C10" s="162" t="s">
        <v>19</v>
      </c>
      <c r="D10" s="162"/>
      <c r="E10" s="161"/>
      <c r="F10" s="161"/>
      <c r="G10" s="161"/>
      <c r="H10" s="161"/>
      <c r="I10" s="18"/>
      <c r="J10" s="18"/>
      <c r="K10" s="19"/>
    </row>
    <row r="11" spans="2:11" ht="21.65" customHeight="1" thickBot="1" x14ac:dyDescent="0.4">
      <c r="B11" s="17"/>
      <c r="C11" s="162" t="s">
        <v>17</v>
      </c>
      <c r="D11" s="162"/>
      <c r="E11" s="167"/>
      <c r="F11" s="167"/>
      <c r="G11" s="167"/>
      <c r="H11" s="167"/>
      <c r="I11" s="18"/>
      <c r="J11" s="18"/>
      <c r="K11" s="19"/>
    </row>
    <row r="12" spans="2:11" ht="30" customHeight="1" thickBot="1" x14ac:dyDescent="0.4">
      <c r="B12" s="168" t="s">
        <v>60</v>
      </c>
      <c r="C12" s="169"/>
      <c r="D12" s="169"/>
      <c r="E12" s="167"/>
      <c r="F12" s="167"/>
      <c r="G12" s="167"/>
      <c r="H12" s="167"/>
      <c r="I12" s="9"/>
      <c r="J12" s="9"/>
      <c r="K12" s="10"/>
    </row>
    <row r="13" spans="2:11" ht="16" thickBot="1" x14ac:dyDescent="0.4">
      <c r="B13" s="187" t="s">
        <v>52</v>
      </c>
      <c r="C13" s="188"/>
      <c r="D13" s="188"/>
      <c r="E13" s="188"/>
      <c r="F13" s="188"/>
      <c r="G13" s="188"/>
      <c r="H13" s="188"/>
      <c r="I13" s="188"/>
      <c r="J13" s="188"/>
      <c r="K13" s="189"/>
    </row>
    <row r="14" spans="2:11" s="35" customFormat="1" x14ac:dyDescent="0.35">
      <c r="B14" s="178" t="s">
        <v>42</v>
      </c>
      <c r="C14" s="179"/>
      <c r="D14" s="179"/>
      <c r="E14" s="179"/>
      <c r="F14" s="180" t="s">
        <v>6</v>
      </c>
      <c r="G14" s="180"/>
      <c r="H14" s="180"/>
      <c r="I14" s="180"/>
      <c r="J14" s="47"/>
      <c r="K14" s="48"/>
    </row>
    <row r="15" spans="2:11" s="35" customFormat="1" x14ac:dyDescent="0.35">
      <c r="B15" s="46"/>
      <c r="C15" s="192" t="str">
        <f>IF(F14="Borrower was in business all 4 Quarters of 2019","Borrower may elect to compare Annual 2020 revenues to Annual 2019 Revenues, or Any Quarter in 2020 to the Same Quarter of 2019.",IF(F14="Borrower was not in business for the 1st or 2nd Quarter 2019","Borrower may compare Any Quarter in 2020 to either the 3rd or 4th Quarter of 2019",IF(F14="Borrower was not in business during the 1st, 2nd, or 3rd Quarter 2019","Borrower may compare Any Quarter of 2020 to the 4th Quarter of 2019",IF(F14="Borrower was NOT in business during 2019","Borrower may compare the 2nd, 3rd, or 4th Quarter 2020 to the 1st Quarter 2020"," "))))</f>
        <v xml:space="preserve"> </v>
      </c>
      <c r="D15" s="192"/>
      <c r="E15" s="192"/>
      <c r="F15" s="192"/>
      <c r="G15" s="192"/>
      <c r="H15" s="192"/>
      <c r="I15" s="192"/>
      <c r="J15" s="43"/>
      <c r="K15" s="44"/>
    </row>
    <row r="16" spans="2:11" s="35" customFormat="1" ht="43.5" x14ac:dyDescent="0.35">
      <c r="B16" s="40"/>
      <c r="C16" s="41"/>
      <c r="D16" s="52" t="s">
        <v>48</v>
      </c>
      <c r="E16" s="121"/>
      <c r="F16" s="52" t="s">
        <v>49</v>
      </c>
      <c r="G16" s="121"/>
      <c r="H16" s="41"/>
      <c r="I16" s="41"/>
      <c r="J16" s="41"/>
      <c r="K16" s="42"/>
    </row>
    <row r="17" spans="2:11" s="35" customFormat="1" ht="28" customHeight="1" x14ac:dyDescent="0.35">
      <c r="B17" s="36"/>
      <c r="C17" s="37"/>
      <c r="D17" s="52" t="s">
        <v>50</v>
      </c>
      <c r="E17" s="122"/>
      <c r="F17" s="52" t="s">
        <v>50</v>
      </c>
      <c r="G17" s="122"/>
      <c r="H17" s="37" t="s">
        <v>41</v>
      </c>
      <c r="I17" s="64">
        <f>IFERROR(((G17-E17)/G17),0)</f>
        <v>0</v>
      </c>
      <c r="J17" s="37"/>
      <c r="K17" s="38"/>
    </row>
    <row r="18" spans="2:11" s="35" customFormat="1" ht="19.5" customHeight="1" thickBot="1" x14ac:dyDescent="0.4">
      <c r="B18" s="72" t="str">
        <f>IF(E17="", "No", "Yes")</f>
        <v>No</v>
      </c>
      <c r="C18" s="193" t="str">
        <f>IF(AND(I17&lt;25%,B18="Yes"),"Borrower is not Eligible for Second Draw Due to Lack of Sufficient Revenue Decline Calculated Above", " ")</f>
        <v xml:space="preserve"> </v>
      </c>
      <c r="D18" s="193"/>
      <c r="E18" s="193"/>
      <c r="F18" s="193"/>
      <c r="G18" s="193"/>
      <c r="H18" s="193"/>
      <c r="I18" s="193"/>
      <c r="J18" s="49"/>
      <c r="K18" s="50"/>
    </row>
    <row r="19" spans="2:11" s="35" customFormat="1" ht="14" customHeight="1" thickBot="1" x14ac:dyDescent="0.4">
      <c r="B19" s="174" t="s">
        <v>53</v>
      </c>
      <c r="C19" s="175"/>
      <c r="D19" s="175"/>
      <c r="E19" s="175"/>
      <c r="F19" s="175"/>
      <c r="G19" s="175"/>
      <c r="H19" s="175"/>
      <c r="I19" s="175"/>
      <c r="J19" s="175"/>
      <c r="K19" s="176"/>
    </row>
    <row r="20" spans="2:11" ht="35.15" customHeight="1" thickBot="1" x14ac:dyDescent="0.4">
      <c r="B20" s="73" t="s">
        <v>13</v>
      </c>
      <c r="C20" s="181" t="s">
        <v>30</v>
      </c>
      <c r="D20" s="182"/>
      <c r="E20" s="182"/>
      <c r="F20" s="183"/>
      <c r="G20" s="1" t="s">
        <v>6</v>
      </c>
      <c r="H20" s="6"/>
      <c r="I20" s="6"/>
      <c r="J20" s="6"/>
      <c r="K20" s="7"/>
    </row>
    <row r="21" spans="2:11" ht="76" customHeight="1" thickBot="1" x14ac:dyDescent="0.4">
      <c r="B21" s="32" t="s">
        <v>14</v>
      </c>
      <c r="C21" s="170" t="s">
        <v>47</v>
      </c>
      <c r="D21" s="170"/>
      <c r="E21" s="170"/>
      <c r="F21" s="171"/>
      <c r="G21" s="1" t="s">
        <v>6</v>
      </c>
      <c r="H21" s="9"/>
      <c r="I21" s="9"/>
      <c r="J21" s="9"/>
      <c r="K21" s="10"/>
    </row>
    <row r="22" spans="2:11" ht="15" thickBot="1" x14ac:dyDescent="0.4">
      <c r="B22" s="32" t="s">
        <v>29</v>
      </c>
      <c r="C22" s="177" t="s">
        <v>36</v>
      </c>
      <c r="D22" s="177"/>
      <c r="E22" s="177"/>
      <c r="F22" s="177"/>
      <c r="G22" s="1" t="s">
        <v>6</v>
      </c>
      <c r="H22" s="9"/>
      <c r="I22" s="9"/>
      <c r="J22" s="9"/>
      <c r="K22" s="10"/>
    </row>
    <row r="23" spans="2:11" ht="28" customHeight="1" thickBot="1" x14ac:dyDescent="0.4">
      <c r="B23" s="184" t="str">
        <f>IF(AND(G20="Yes",G21="Yes"),"Enter Total Payroll Costs incurred from formation of Borrower through 12/31/2020 for Employee Payroll Costs, for Partnerships include either 2019 or 2020 calendar year Self-Employment Income from K-1 Schedule:",IF(AND(G20="No",G21="No")," Enter the Total Payroll Cost for the 12 months period for 2019 or 2020 (2020 may be calculated as the 12 month Calendar Year End, or the 12 months preceding the application date.)",IF(AND(G20="No",G21="Yes"),"Enter the Total Payroll Cost for any consecutive 12 week period between February 15, 2019 and February 15, 2020:",IF(OR(G20="-Select-",G21="-Select-"),"Answers to 1 and 2 above are incomplete.","Enter Total Payroll Costs incurred from formation of Borrower through 12/31/2020 for Employee Payroll Costs, for Partnerships include either 2019 or 2020 calendar year Self-Employment Income from K-1 Schedule:"))))</f>
        <v>Answers to 1 and 2 above are incomplete.</v>
      </c>
      <c r="C23" s="185"/>
      <c r="D23" s="185"/>
      <c r="E23" s="185"/>
      <c r="F23" s="185"/>
      <c r="G23" s="185"/>
      <c r="H23" s="185"/>
      <c r="I23" s="185"/>
      <c r="J23" s="185"/>
      <c r="K23" s="186"/>
    </row>
    <row r="24" spans="2:11" x14ac:dyDescent="0.35">
      <c r="B24" s="190" t="s">
        <v>51</v>
      </c>
      <c r="C24" s="191"/>
      <c r="D24" s="191"/>
      <c r="E24" s="191"/>
      <c r="F24" s="191"/>
      <c r="G24" s="191"/>
      <c r="H24" s="20" t="s">
        <v>0</v>
      </c>
      <c r="I24" s="115"/>
      <c r="J24" s="9"/>
      <c r="K24" s="10"/>
    </row>
    <row r="25" spans="2:11" x14ac:dyDescent="0.35">
      <c r="B25" s="53"/>
      <c r="C25" s="54"/>
      <c r="D25" s="54"/>
      <c r="E25" s="54"/>
      <c r="F25" s="54"/>
      <c r="G25" s="54"/>
      <c r="H25" s="20"/>
      <c r="I25" s="20"/>
      <c r="J25" s="9"/>
      <c r="K25" s="10"/>
    </row>
    <row r="26" spans="2:11" x14ac:dyDescent="0.35">
      <c r="B26" s="53" t="s">
        <v>54</v>
      </c>
      <c r="C26" s="54"/>
      <c r="D26" s="54"/>
      <c r="E26" s="54"/>
      <c r="F26" s="54"/>
      <c r="G26" s="54"/>
      <c r="H26" s="20" t="s">
        <v>0</v>
      </c>
      <c r="I26" s="124"/>
      <c r="J26" s="9"/>
      <c r="K26" s="10"/>
    </row>
    <row r="27" spans="2:11" x14ac:dyDescent="0.35">
      <c r="B27" s="142"/>
      <c r="C27" s="143"/>
      <c r="D27" s="143"/>
      <c r="E27" s="143"/>
      <c r="F27" s="143"/>
      <c r="G27" s="143"/>
      <c r="H27" s="143"/>
      <c r="I27" s="143"/>
      <c r="J27" s="143"/>
      <c r="K27" s="144"/>
    </row>
    <row r="28" spans="2:11" x14ac:dyDescent="0.35">
      <c r="B28" s="150" t="s">
        <v>7</v>
      </c>
      <c r="C28" s="151"/>
      <c r="D28" s="151"/>
      <c r="E28" s="151"/>
      <c r="F28" s="151"/>
      <c r="G28" s="151"/>
      <c r="H28" s="20"/>
      <c r="I28" s="33"/>
      <c r="J28" s="9"/>
      <c r="K28" s="10"/>
    </row>
    <row r="29" spans="2:11" ht="31" customHeight="1" x14ac:dyDescent="0.35">
      <c r="B29" s="138" t="s">
        <v>75</v>
      </c>
      <c r="C29" s="139"/>
      <c r="D29" s="139"/>
      <c r="E29" s="139"/>
      <c r="F29" s="139"/>
      <c r="G29" s="139"/>
      <c r="H29" s="22" t="s">
        <v>0</v>
      </c>
      <c r="I29" s="115"/>
      <c r="J29" s="9"/>
      <c r="K29" s="10"/>
    </row>
    <row r="30" spans="2:11" x14ac:dyDescent="0.35">
      <c r="B30" s="53"/>
      <c r="C30" s="54"/>
      <c r="D30" s="54"/>
      <c r="E30" s="54"/>
      <c r="F30" s="54"/>
      <c r="G30" s="54"/>
      <c r="H30" s="20"/>
      <c r="I30" s="21"/>
      <c r="J30" s="9"/>
      <c r="K30" s="10"/>
    </row>
    <row r="31" spans="2:11" x14ac:dyDescent="0.35">
      <c r="B31" s="138" t="s">
        <v>33</v>
      </c>
      <c r="C31" s="139"/>
      <c r="D31" s="139"/>
      <c r="E31" s="139"/>
      <c r="F31" s="139"/>
      <c r="G31" s="139"/>
      <c r="H31" s="22" t="s">
        <v>0</v>
      </c>
      <c r="I31" s="115"/>
      <c r="J31" s="9"/>
      <c r="K31" s="10"/>
    </row>
    <row r="32" spans="2:11" x14ac:dyDescent="0.35">
      <c r="B32" s="53"/>
      <c r="C32" s="54"/>
      <c r="D32" s="54"/>
      <c r="E32" s="54"/>
      <c r="F32" s="54"/>
      <c r="G32" s="54"/>
      <c r="H32" s="20"/>
      <c r="I32" s="21"/>
      <c r="J32" s="9"/>
      <c r="K32" s="10"/>
    </row>
    <row r="33" spans="2:11" ht="32.5" customHeight="1" x14ac:dyDescent="0.35">
      <c r="B33" s="138" t="s">
        <v>32</v>
      </c>
      <c r="C33" s="139"/>
      <c r="D33" s="139"/>
      <c r="E33" s="139"/>
      <c r="F33" s="139"/>
      <c r="G33" s="139"/>
      <c r="H33" s="22" t="s">
        <v>0</v>
      </c>
      <c r="I33" s="115"/>
      <c r="J33" s="9"/>
      <c r="K33" s="10"/>
    </row>
    <row r="34" spans="2:11" ht="15.65" customHeight="1" x14ac:dyDescent="0.35">
      <c r="B34" s="24"/>
      <c r="C34" s="23"/>
      <c r="D34" s="23"/>
      <c r="E34" s="23"/>
      <c r="F34" s="23"/>
      <c r="G34" s="9"/>
      <c r="H34" s="20"/>
      <c r="I34" s="21"/>
      <c r="J34" s="9"/>
      <c r="K34" s="10"/>
    </row>
    <row r="35" spans="2:11" x14ac:dyDescent="0.35">
      <c r="B35" s="25"/>
      <c r="C35" s="26"/>
      <c r="D35" s="9"/>
      <c r="E35" s="26" t="s">
        <v>40</v>
      </c>
      <c r="F35" s="9"/>
      <c r="G35" s="9"/>
      <c r="H35" s="20" t="s">
        <v>0</v>
      </c>
      <c r="I35" s="116">
        <f>I24-I29-I31-I33</f>
        <v>0</v>
      </c>
      <c r="J35" s="3"/>
      <c r="K35" s="10"/>
    </row>
    <row r="36" spans="2:11" x14ac:dyDescent="0.35">
      <c r="B36" s="25"/>
      <c r="C36" s="26"/>
      <c r="D36" s="9"/>
      <c r="E36" s="26"/>
      <c r="F36" s="9"/>
      <c r="G36" s="9"/>
      <c r="H36" s="20"/>
      <c r="I36" s="21"/>
      <c r="J36" s="3"/>
      <c r="K36" s="10"/>
    </row>
    <row r="37" spans="2:11" ht="49.5" customHeight="1" x14ac:dyDescent="0.35">
      <c r="B37" s="132" t="s">
        <v>81</v>
      </c>
      <c r="C37" s="133"/>
      <c r="D37" s="133"/>
      <c r="E37" s="133"/>
      <c r="F37" s="133"/>
      <c r="G37" s="133"/>
      <c r="H37" s="20" t="s">
        <v>0</v>
      </c>
      <c r="I37" s="112"/>
      <c r="J37" s="9"/>
      <c r="K37" s="10"/>
    </row>
    <row r="38" spans="2:11" x14ac:dyDescent="0.35">
      <c r="B38" s="53"/>
      <c r="C38" s="54"/>
      <c r="D38" s="54"/>
      <c r="E38" s="54"/>
      <c r="F38" s="54"/>
      <c r="G38" s="54" t="s">
        <v>55</v>
      </c>
      <c r="H38" s="20"/>
      <c r="I38" s="113">
        <f>I37*0.9235</f>
        <v>0</v>
      </c>
      <c r="J38" s="9"/>
      <c r="K38" s="10"/>
    </row>
    <row r="39" spans="2:11" x14ac:dyDescent="0.35">
      <c r="B39" s="53"/>
      <c r="C39" s="54"/>
      <c r="D39" s="54"/>
      <c r="E39" s="54"/>
      <c r="F39" s="54"/>
      <c r="G39" s="54"/>
      <c r="H39" s="20"/>
      <c r="I39" s="20"/>
      <c r="J39" s="9"/>
      <c r="K39" s="10"/>
    </row>
    <row r="40" spans="2:11" x14ac:dyDescent="0.35">
      <c r="B40" s="25"/>
      <c r="C40" s="26"/>
      <c r="D40" s="26" t="s">
        <v>86</v>
      </c>
      <c r="F40" s="9"/>
      <c r="G40" s="9"/>
      <c r="H40" s="20" t="s">
        <v>0</v>
      </c>
      <c r="I40" s="116">
        <f>I38</f>
        <v>0</v>
      </c>
      <c r="J40" s="3"/>
      <c r="K40" s="10"/>
    </row>
    <row r="41" spans="2:11" x14ac:dyDescent="0.35">
      <c r="B41" s="8"/>
      <c r="C41" s="9"/>
      <c r="D41" s="9"/>
      <c r="E41" s="63" t="s">
        <v>38</v>
      </c>
      <c r="F41" s="9"/>
      <c r="G41" s="9"/>
      <c r="H41" s="9"/>
      <c r="I41" s="116">
        <f>IFERROR((IFERROR(I35/I26,0))+(IFERROR(I40/12,0)),0)</f>
        <v>0</v>
      </c>
      <c r="J41" s="3"/>
      <c r="K41" s="10"/>
    </row>
    <row r="42" spans="2:11" x14ac:dyDescent="0.35">
      <c r="B42" s="27"/>
      <c r="C42" s="28"/>
      <c r="D42" s="9"/>
      <c r="E42" s="9" t="s">
        <v>39</v>
      </c>
      <c r="F42" s="9"/>
      <c r="G42" s="9"/>
      <c r="H42" s="9"/>
      <c r="I42" s="34" t="str">
        <f>IF(G22="Yes",3.5,IF(G22="No",2.5,"Missing Answer 3 Above"))</f>
        <v>Missing Answer 3 Above</v>
      </c>
      <c r="J42" s="9"/>
      <c r="K42" s="10"/>
    </row>
    <row r="43" spans="2:11" x14ac:dyDescent="0.35">
      <c r="B43" s="27"/>
      <c r="C43" s="28"/>
      <c r="D43" s="9"/>
      <c r="E43" s="26" t="s">
        <v>62</v>
      </c>
      <c r="F43" s="9"/>
      <c r="G43" s="9"/>
      <c r="H43" s="9"/>
      <c r="I43" s="117">
        <f>ROUNDDOWN(IFERROR(IF((I41*I42)&gt;2000000,2000000,I41*I42),0),2)</f>
        <v>0</v>
      </c>
      <c r="J43" s="9"/>
      <c r="K43" s="10"/>
    </row>
    <row r="44" spans="2:11" x14ac:dyDescent="0.35">
      <c r="B44" s="194" t="s">
        <v>9</v>
      </c>
      <c r="C44" s="195"/>
      <c r="D44" s="195"/>
      <c r="E44" s="195"/>
      <c r="F44" s="195"/>
      <c r="G44" s="195"/>
      <c r="H44" s="195"/>
      <c r="I44" s="195"/>
      <c r="J44" s="195"/>
      <c r="K44" s="51"/>
    </row>
    <row r="45" spans="2:11" ht="15.65" customHeight="1" x14ac:dyDescent="0.35">
      <c r="B45" s="140" t="s">
        <v>27</v>
      </c>
      <c r="C45" s="141"/>
      <c r="D45" s="141"/>
      <c r="E45" s="141"/>
      <c r="F45" s="141"/>
      <c r="G45" s="141"/>
      <c r="H45" s="141"/>
      <c r="I45" s="141"/>
      <c r="J45" s="141"/>
      <c r="K45" s="10"/>
    </row>
    <row r="46" spans="2:11" x14ac:dyDescent="0.35">
      <c r="B46" s="136" t="s">
        <v>3</v>
      </c>
      <c r="C46" s="137"/>
      <c r="D46" s="137"/>
      <c r="E46" s="137"/>
      <c r="F46" s="137"/>
      <c r="G46" s="137"/>
      <c r="H46" s="137"/>
      <c r="I46" s="137"/>
      <c r="J46" s="137"/>
      <c r="K46" s="10"/>
    </row>
    <row r="47" spans="2:11" x14ac:dyDescent="0.35">
      <c r="B47" s="136" t="s">
        <v>10</v>
      </c>
      <c r="C47" s="137"/>
      <c r="D47" s="137"/>
      <c r="E47" s="137"/>
      <c r="F47" s="137"/>
      <c r="G47" s="137"/>
      <c r="H47" s="137"/>
      <c r="I47" s="137"/>
      <c r="J47" s="137"/>
      <c r="K47" s="10"/>
    </row>
    <row r="48" spans="2:11" x14ac:dyDescent="0.35">
      <c r="B48" s="136" t="s">
        <v>4</v>
      </c>
      <c r="C48" s="137"/>
      <c r="D48" s="137"/>
      <c r="E48" s="137"/>
      <c r="F48" s="137"/>
      <c r="G48" s="137"/>
      <c r="H48" s="137"/>
      <c r="I48" s="137"/>
      <c r="J48" s="137"/>
      <c r="K48" s="10"/>
    </row>
    <row r="49" spans="2:12" x14ac:dyDescent="0.35">
      <c r="B49" s="136" t="s">
        <v>11</v>
      </c>
      <c r="C49" s="137"/>
      <c r="D49" s="137"/>
      <c r="E49" s="137"/>
      <c r="F49" s="137"/>
      <c r="G49" s="137"/>
      <c r="H49" s="137"/>
      <c r="I49" s="137"/>
      <c r="J49" s="137"/>
      <c r="K49" s="10"/>
    </row>
    <row r="50" spans="2:12" x14ac:dyDescent="0.35">
      <c r="B50" s="136" t="s">
        <v>5</v>
      </c>
      <c r="C50" s="137"/>
      <c r="D50" s="137"/>
      <c r="E50" s="137"/>
      <c r="F50" s="137"/>
      <c r="G50" s="137"/>
      <c r="H50" s="137"/>
      <c r="I50" s="137"/>
      <c r="J50" s="137"/>
      <c r="K50" s="10"/>
    </row>
    <row r="51" spans="2:12" x14ac:dyDescent="0.35">
      <c r="B51" s="136" t="s">
        <v>12</v>
      </c>
      <c r="C51" s="137"/>
      <c r="D51" s="137"/>
      <c r="E51" s="137"/>
      <c r="F51" s="137"/>
      <c r="G51" s="137"/>
      <c r="H51" s="137"/>
      <c r="I51" s="137"/>
      <c r="J51" s="137"/>
      <c r="K51" s="10"/>
    </row>
    <row r="52" spans="2:12" ht="59.5" customHeight="1" x14ac:dyDescent="0.35">
      <c r="B52" s="140" t="s">
        <v>56</v>
      </c>
      <c r="C52" s="141"/>
      <c r="D52" s="141"/>
      <c r="E52" s="141"/>
      <c r="F52" s="141"/>
      <c r="G52" s="141"/>
      <c r="H52" s="141"/>
      <c r="I52" s="141"/>
      <c r="J52" s="141"/>
      <c r="K52" s="10"/>
    </row>
    <row r="53" spans="2:12" ht="15" thickBot="1" x14ac:dyDescent="0.4">
      <c r="B53" s="130"/>
      <c r="C53" s="131"/>
      <c r="D53" s="131"/>
      <c r="E53" s="131"/>
      <c r="F53" s="131"/>
      <c r="G53" s="131"/>
      <c r="H53" s="131"/>
      <c r="I53" s="131"/>
      <c r="J53" s="131"/>
      <c r="K53" s="13"/>
    </row>
    <row r="54" spans="2:12" x14ac:dyDescent="0.35">
      <c r="B54" s="153"/>
      <c r="C54" s="153"/>
      <c r="D54" s="153"/>
      <c r="E54" s="153"/>
      <c r="F54" s="153"/>
      <c r="G54" s="153"/>
      <c r="H54" s="153"/>
      <c r="I54" s="153"/>
      <c r="J54" s="153"/>
    </row>
    <row r="55" spans="2:12" ht="14.5" customHeight="1" x14ac:dyDescent="0.35">
      <c r="B55" s="152" t="s">
        <v>82</v>
      </c>
      <c r="C55" s="153"/>
      <c r="D55" s="153"/>
      <c r="E55" s="153"/>
      <c r="F55" s="153"/>
      <c r="G55" s="153"/>
      <c r="H55" s="153"/>
      <c r="I55" s="153"/>
      <c r="J55" s="153"/>
      <c r="K55" s="153"/>
      <c r="L55" s="29"/>
    </row>
    <row r="56" spans="2:12" ht="14.5" customHeight="1" x14ac:dyDescent="0.35">
      <c r="B56" s="152"/>
      <c r="C56" s="153"/>
      <c r="D56" s="153"/>
      <c r="E56" s="153"/>
      <c r="F56" s="153"/>
      <c r="G56" s="153"/>
      <c r="H56" s="153"/>
      <c r="I56" s="153"/>
      <c r="J56" s="153"/>
      <c r="K56" s="153"/>
      <c r="L56" s="29"/>
    </row>
    <row r="57" spans="2:12" ht="48.65" customHeight="1" x14ac:dyDescent="0.35">
      <c r="B57" s="152"/>
      <c r="C57" s="153"/>
      <c r="D57" s="153"/>
      <c r="E57" s="153"/>
      <c r="F57" s="153"/>
      <c r="G57" s="153"/>
      <c r="H57" s="153"/>
      <c r="I57" s="153"/>
      <c r="J57" s="153"/>
      <c r="K57" s="153"/>
      <c r="L57" s="29"/>
    </row>
    <row r="58" spans="2:12" ht="14.5" customHeight="1" x14ac:dyDescent="0.35">
      <c r="B58" s="152"/>
      <c r="C58" s="153"/>
      <c r="D58" s="153"/>
      <c r="E58" s="153"/>
      <c r="F58" s="153"/>
      <c r="G58" s="153"/>
      <c r="H58" s="153"/>
      <c r="I58" s="153"/>
      <c r="J58" s="153"/>
      <c r="K58" s="153"/>
      <c r="L58" s="29"/>
    </row>
  </sheetData>
  <sheetProtection algorithmName="SHA-512" hashValue="Jz6WDIyko8IVzj9DshB3ozhcJpTAbh2+MZTkK1CStcEp75K850qzbL0oQUBSunLN2KW3T+vwRV/eC4usOsWG5w==" saltValue="s3F0DcRz3jW0RG/VWWOvUA==" spinCount="100000" sheet="1" selectLockedCells="1"/>
  <mergeCells count="43">
    <mergeCell ref="E12:H12"/>
    <mergeCell ref="B12:D12"/>
    <mergeCell ref="B37:G37"/>
    <mergeCell ref="B52:J52"/>
    <mergeCell ref="B24:G24"/>
    <mergeCell ref="C15:I15"/>
    <mergeCell ref="C18:I18"/>
    <mergeCell ref="B48:J48"/>
    <mergeCell ref="B49:J49"/>
    <mergeCell ref="B50:J50"/>
    <mergeCell ref="B27:K27"/>
    <mergeCell ref="B28:G28"/>
    <mergeCell ref="B44:J44"/>
    <mergeCell ref="B45:J45"/>
    <mergeCell ref="B29:G29"/>
    <mergeCell ref="B31:G31"/>
    <mergeCell ref="B5:K6"/>
    <mergeCell ref="B7:K7"/>
    <mergeCell ref="C9:D9"/>
    <mergeCell ref="E9:H9"/>
    <mergeCell ref="C10:D10"/>
    <mergeCell ref="E10:H10"/>
    <mergeCell ref="C20:F20"/>
    <mergeCell ref="C21:F21"/>
    <mergeCell ref="B23:K23"/>
    <mergeCell ref="B13:K13"/>
    <mergeCell ref="B19:K19"/>
    <mergeCell ref="B33:G33"/>
    <mergeCell ref="B57:K57"/>
    <mergeCell ref="B58:K58"/>
    <mergeCell ref="B8:K8"/>
    <mergeCell ref="C22:F22"/>
    <mergeCell ref="B14:E14"/>
    <mergeCell ref="F14:I14"/>
    <mergeCell ref="B51:J51"/>
    <mergeCell ref="B53:J53"/>
    <mergeCell ref="B54:J54"/>
    <mergeCell ref="B55:K55"/>
    <mergeCell ref="B56:K56"/>
    <mergeCell ref="B46:J46"/>
    <mergeCell ref="B47:J47"/>
    <mergeCell ref="C11:D11"/>
    <mergeCell ref="E11:H11"/>
  </mergeCells>
  <conditionalFormatting sqref="C18:I18">
    <cfRule type="expression" dxfId="1" priority="1">
      <formula>$B$18=Yes</formula>
    </cfRule>
  </conditionalFormatting>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Lists!$B$3:$B$5</xm:f>
          </x14:formula1>
          <xm:sqref>G20:G22</xm:sqref>
        </x14:dataValidation>
        <x14:dataValidation type="list" allowBlank="1" showInputMessage="1" showErrorMessage="1">
          <x14:formula1>
            <xm:f>Lists!$C$3:$C$7</xm:f>
          </x14:formula1>
          <xm:sqref>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6"/>
  <sheetViews>
    <sheetView zoomScaleNormal="100" workbookViewId="0">
      <selection activeCell="E9" sqref="E9:H9"/>
    </sheetView>
  </sheetViews>
  <sheetFormatPr defaultColWidth="8.7265625" defaultRowHeight="14.5" x14ac:dyDescent="0.35"/>
  <cols>
    <col min="1" max="1" width="2.7265625" style="4" customWidth="1"/>
    <col min="2" max="2" width="4.54296875" style="4" customWidth="1"/>
    <col min="3" max="3" width="8.7265625" style="4"/>
    <col min="4" max="4" width="22.90625" style="4" customWidth="1"/>
    <col min="5" max="5" width="15.453125" style="4" customWidth="1"/>
    <col min="6" max="6" width="19.26953125" style="4" customWidth="1"/>
    <col min="7" max="7" width="25.7265625" style="4" customWidth="1"/>
    <col min="8" max="8" width="8.7265625" style="4"/>
    <col min="9" max="9" width="18.36328125" style="4" customWidth="1"/>
    <col min="10" max="10" width="1.54296875" style="4" customWidth="1"/>
    <col min="11" max="11" width="2.1796875" style="4" customWidth="1"/>
    <col min="12" max="12" width="9.81640625" style="4" bestFit="1" customWidth="1"/>
    <col min="13" max="13" width="14.6328125" style="4" bestFit="1" customWidth="1"/>
    <col min="14" max="16384" width="8.7265625" style="4"/>
  </cols>
  <sheetData>
    <row r="1" spans="2:11" ht="15" thickBot="1" x14ac:dyDescent="0.4">
      <c r="B1" s="31" t="s">
        <v>90</v>
      </c>
    </row>
    <row r="2" spans="2:11" x14ac:dyDescent="0.35">
      <c r="B2" s="5"/>
      <c r="C2" s="6"/>
      <c r="D2" s="6"/>
      <c r="E2" s="6"/>
      <c r="F2" s="6"/>
      <c r="G2" s="6"/>
      <c r="H2" s="6"/>
      <c r="I2" s="6"/>
      <c r="J2" s="6"/>
      <c r="K2" s="7"/>
    </row>
    <row r="3" spans="2:11" x14ac:dyDescent="0.35">
      <c r="B3" s="8"/>
      <c r="C3" s="9"/>
      <c r="D3" s="9"/>
      <c r="E3" s="9"/>
      <c r="F3" s="9"/>
      <c r="G3" s="9"/>
      <c r="H3" s="9"/>
      <c r="I3" s="9"/>
      <c r="J3" s="9"/>
      <c r="K3" s="10"/>
    </row>
    <row r="4" spans="2:11" ht="15" thickBot="1" x14ac:dyDescent="0.4">
      <c r="B4" s="11"/>
      <c r="C4" s="12"/>
      <c r="D4" s="12"/>
      <c r="E4" s="12"/>
      <c r="F4" s="12"/>
      <c r="G4" s="12"/>
      <c r="H4" s="12"/>
      <c r="I4" s="12"/>
      <c r="J4" s="12"/>
      <c r="K4" s="13"/>
    </row>
    <row r="5" spans="2:11" ht="21" customHeight="1" x14ac:dyDescent="0.35">
      <c r="B5" s="154" t="s">
        <v>15</v>
      </c>
      <c r="C5" s="155"/>
      <c r="D5" s="155"/>
      <c r="E5" s="155"/>
      <c r="F5" s="155"/>
      <c r="G5" s="155"/>
      <c r="H5" s="155"/>
      <c r="I5" s="155"/>
      <c r="J5" s="155"/>
      <c r="K5" s="156"/>
    </row>
    <row r="6" spans="2:11" ht="21.65" customHeight="1" thickBot="1" x14ac:dyDescent="0.4">
      <c r="B6" s="157"/>
      <c r="C6" s="158"/>
      <c r="D6" s="158"/>
      <c r="E6" s="158"/>
      <c r="F6" s="158"/>
      <c r="G6" s="158"/>
      <c r="H6" s="158"/>
      <c r="I6" s="158"/>
      <c r="J6" s="158"/>
      <c r="K6" s="159"/>
    </row>
    <row r="7" spans="2:11" ht="21.65" customHeight="1" x14ac:dyDescent="0.35">
      <c r="B7" s="163" t="s">
        <v>67</v>
      </c>
      <c r="C7" s="164"/>
      <c r="D7" s="164"/>
      <c r="E7" s="164"/>
      <c r="F7" s="164"/>
      <c r="G7" s="164"/>
      <c r="H7" s="164"/>
      <c r="I7" s="164"/>
      <c r="J7" s="164"/>
      <c r="K7" s="165"/>
    </row>
    <row r="8" spans="2:11" ht="21.65" customHeight="1" thickBot="1" x14ac:dyDescent="0.4">
      <c r="B8" s="166" t="s">
        <v>35</v>
      </c>
      <c r="C8" s="196"/>
      <c r="D8" s="196"/>
      <c r="E8" s="196"/>
      <c r="F8" s="196"/>
      <c r="G8" s="196"/>
      <c r="H8" s="196"/>
      <c r="I8" s="196"/>
      <c r="J8" s="196"/>
      <c r="K8" s="197"/>
    </row>
    <row r="9" spans="2:11" ht="21.65" customHeight="1" thickBot="1" x14ac:dyDescent="0.4">
      <c r="B9" s="14"/>
      <c r="C9" s="160" t="s">
        <v>16</v>
      </c>
      <c r="D9" s="160"/>
      <c r="E9" s="161"/>
      <c r="F9" s="161"/>
      <c r="G9" s="161"/>
      <c r="H9" s="161"/>
      <c r="I9" s="15"/>
      <c r="J9" s="15"/>
      <c r="K9" s="16"/>
    </row>
    <row r="10" spans="2:11" ht="27.65" customHeight="1" thickBot="1" x14ac:dyDescent="0.4">
      <c r="B10" s="17"/>
      <c r="C10" s="162" t="s">
        <v>19</v>
      </c>
      <c r="D10" s="162"/>
      <c r="E10" s="161"/>
      <c r="F10" s="161"/>
      <c r="G10" s="161"/>
      <c r="H10" s="161"/>
      <c r="I10" s="18"/>
      <c r="J10" s="18"/>
      <c r="K10" s="19"/>
    </row>
    <row r="11" spans="2:11" ht="21.65" customHeight="1" thickBot="1" x14ac:dyDescent="0.4">
      <c r="B11" s="17"/>
      <c r="C11" s="162" t="s">
        <v>17</v>
      </c>
      <c r="D11" s="162"/>
      <c r="E11" s="167"/>
      <c r="F11" s="167"/>
      <c r="G11" s="167"/>
      <c r="H11" s="167"/>
      <c r="I11" s="18"/>
      <c r="J11" s="18"/>
      <c r="K11" s="19"/>
    </row>
    <row r="12" spans="2:11" ht="30.5" customHeight="1" thickBot="1" x14ac:dyDescent="0.4">
      <c r="B12" s="168" t="s">
        <v>60</v>
      </c>
      <c r="C12" s="169"/>
      <c r="D12" s="169"/>
      <c r="E12" s="167"/>
      <c r="F12" s="167"/>
      <c r="G12" s="167"/>
      <c r="H12" s="167"/>
      <c r="I12" s="66"/>
      <c r="J12" s="9"/>
      <c r="K12" s="10"/>
    </row>
    <row r="13" spans="2:11" s="35" customFormat="1" ht="14" customHeight="1" thickBot="1" x14ac:dyDescent="0.4">
      <c r="B13" s="174" t="s">
        <v>53</v>
      </c>
      <c r="C13" s="175"/>
      <c r="D13" s="175"/>
      <c r="E13" s="175"/>
      <c r="F13" s="175"/>
      <c r="G13" s="175"/>
      <c r="H13" s="175"/>
      <c r="I13" s="175"/>
      <c r="J13" s="175"/>
      <c r="K13" s="176"/>
    </row>
    <row r="14" spans="2:11" ht="35.15" customHeight="1" thickBot="1" x14ac:dyDescent="0.4">
      <c r="B14" s="73" t="s">
        <v>13</v>
      </c>
      <c r="C14" s="134" t="s">
        <v>64</v>
      </c>
      <c r="D14" s="133"/>
      <c r="E14" s="133"/>
      <c r="F14" s="135"/>
      <c r="G14" s="1" t="s">
        <v>6</v>
      </c>
      <c r="H14" s="6"/>
      <c r="I14" s="6"/>
      <c r="J14" s="6"/>
      <c r="K14" s="7"/>
    </row>
    <row r="15" spans="2:11" ht="78" customHeight="1" thickBot="1" x14ac:dyDescent="0.4">
      <c r="B15" s="32" t="s">
        <v>14</v>
      </c>
      <c r="C15" s="170" t="s">
        <v>47</v>
      </c>
      <c r="D15" s="170"/>
      <c r="E15" s="170"/>
      <c r="F15" s="171"/>
      <c r="G15" s="1" t="s">
        <v>6</v>
      </c>
      <c r="H15" s="9"/>
      <c r="I15" s="9"/>
      <c r="J15" s="9"/>
      <c r="K15" s="10"/>
    </row>
    <row r="16" spans="2:11" ht="28" customHeight="1" thickBot="1" x14ac:dyDescent="0.4">
      <c r="B16" s="184" t="str">
        <f>IF(AND(G14="Yes",G15="Yes"),"Enter the Total Payroll Costs between January 1, 2020 and February 29, 2020:",IF(AND(G14="No",G15="No")," Enter the Total Payroll Cost for the 12 months period for 2019 or 2020:",IF(AND(G14="No",G15="Yes"),"Enter the Total Payroll Cost for any consecutive 12 week period between February 15, 2019 and February 15, 2020:",IF(OR(G14="-Select-",G15="-Select-"),"Answers to 1 and 2 above are incomplete.","Enter the Total Payroll Costs between January 1, 2020 and February 29, 2020:"))))</f>
        <v>Answers to 1 and 2 above are incomplete.</v>
      </c>
      <c r="C16" s="185"/>
      <c r="D16" s="185"/>
      <c r="E16" s="185"/>
      <c r="F16" s="185"/>
      <c r="G16" s="185"/>
      <c r="H16" s="185"/>
      <c r="I16" s="185"/>
      <c r="J16" s="185"/>
      <c r="K16" s="186"/>
    </row>
    <row r="17" spans="2:13" x14ac:dyDescent="0.35">
      <c r="B17" s="198" t="s">
        <v>88</v>
      </c>
      <c r="C17" s="199"/>
      <c r="D17" s="199"/>
      <c r="E17" s="199"/>
      <c r="F17" s="199"/>
      <c r="G17" s="199"/>
      <c r="H17" s="20" t="s">
        <v>0</v>
      </c>
      <c r="I17" s="115"/>
      <c r="J17" s="9"/>
      <c r="K17" s="10"/>
    </row>
    <row r="18" spans="2:13" x14ac:dyDescent="0.35">
      <c r="B18" s="127"/>
      <c r="C18" s="128"/>
      <c r="D18" s="128"/>
      <c r="E18" s="128"/>
      <c r="F18" s="128"/>
      <c r="G18" s="128"/>
      <c r="H18" s="20"/>
      <c r="I18" s="129"/>
      <c r="J18" s="9"/>
      <c r="K18" s="10"/>
    </row>
    <row r="19" spans="2:13" x14ac:dyDescent="0.35">
      <c r="B19" s="127" t="s">
        <v>89</v>
      </c>
      <c r="C19" s="128"/>
      <c r="D19" s="128"/>
      <c r="E19" s="128"/>
      <c r="F19" s="128"/>
      <c r="G19" s="128"/>
      <c r="H19" s="20"/>
      <c r="I19" s="115"/>
      <c r="J19" s="9"/>
      <c r="K19" s="10"/>
    </row>
    <row r="20" spans="2:13" x14ac:dyDescent="0.35">
      <c r="B20" s="53"/>
      <c r="C20" s="54"/>
      <c r="D20" s="54"/>
      <c r="E20" s="54"/>
      <c r="F20" s="54"/>
      <c r="G20" s="54"/>
      <c r="H20" s="20"/>
      <c r="I20" s="20"/>
      <c r="J20" s="9"/>
      <c r="K20" s="10"/>
    </row>
    <row r="21" spans="2:13" x14ac:dyDescent="0.35">
      <c r="B21" s="25"/>
      <c r="C21" s="26"/>
      <c r="D21" s="9"/>
      <c r="E21" s="26" t="s">
        <v>31</v>
      </c>
      <c r="F21" s="9"/>
      <c r="G21" s="9"/>
      <c r="H21" s="20" t="s">
        <v>0</v>
      </c>
      <c r="I21" s="116">
        <f>IF((I17-I19)&gt;100000,100000,(I17-I19))</f>
        <v>0</v>
      </c>
      <c r="J21" s="3"/>
      <c r="K21" s="10"/>
      <c r="M21" s="30"/>
    </row>
    <row r="22" spans="2:13" x14ac:dyDescent="0.35">
      <c r="B22" s="25"/>
      <c r="C22" s="26"/>
      <c r="D22" s="9"/>
      <c r="E22" s="26"/>
      <c r="F22" s="9"/>
      <c r="G22" s="9"/>
      <c r="H22" s="20"/>
      <c r="I22" s="21"/>
      <c r="J22" s="3"/>
      <c r="K22" s="10"/>
      <c r="M22" s="30"/>
    </row>
    <row r="23" spans="2:13" x14ac:dyDescent="0.35">
      <c r="B23" s="55" t="s">
        <v>58</v>
      </c>
      <c r="C23" s="56"/>
      <c r="D23" s="54"/>
      <c r="E23" s="54"/>
      <c r="F23" s="54"/>
      <c r="G23" s="54"/>
      <c r="H23" s="20"/>
      <c r="I23" s="20"/>
      <c r="J23" s="9"/>
      <c r="K23" s="10"/>
    </row>
    <row r="24" spans="2:13" x14ac:dyDescent="0.35">
      <c r="B24" s="190" t="s">
        <v>69</v>
      </c>
      <c r="C24" s="191"/>
      <c r="D24" s="191"/>
      <c r="E24" s="191"/>
      <c r="F24" s="191"/>
      <c r="G24" s="191"/>
      <c r="H24" s="20" t="s">
        <v>0</v>
      </c>
      <c r="I24" s="115"/>
      <c r="J24" s="9"/>
      <c r="K24" s="10"/>
      <c r="L24" s="30"/>
    </row>
    <row r="25" spans="2:13" x14ac:dyDescent="0.35">
      <c r="B25" s="53"/>
      <c r="C25" s="54"/>
      <c r="D25" s="54"/>
      <c r="E25" s="54"/>
      <c r="F25" s="54"/>
      <c r="G25" s="54"/>
      <c r="H25" s="20"/>
      <c r="I25" s="20"/>
      <c r="J25" s="9"/>
      <c r="K25" s="10"/>
      <c r="L25" s="30"/>
    </row>
    <row r="26" spans="2:13" x14ac:dyDescent="0.35">
      <c r="B26" s="53" t="s">
        <v>54</v>
      </c>
      <c r="C26" s="54"/>
      <c r="D26" s="54"/>
      <c r="E26" s="54"/>
      <c r="F26" s="54"/>
      <c r="G26" s="54"/>
      <c r="H26" s="20" t="s">
        <v>0</v>
      </c>
      <c r="I26" s="124"/>
      <c r="J26" s="9"/>
      <c r="K26" s="10"/>
    </row>
    <row r="27" spans="2:13" x14ac:dyDescent="0.35">
      <c r="B27" s="142"/>
      <c r="C27" s="143"/>
      <c r="D27" s="143"/>
      <c r="E27" s="143"/>
      <c r="F27" s="143"/>
      <c r="G27" s="143"/>
      <c r="H27" s="143"/>
      <c r="I27" s="143"/>
      <c r="J27" s="143"/>
      <c r="K27" s="144"/>
    </row>
    <row r="28" spans="2:13" x14ac:dyDescent="0.35">
      <c r="B28" s="150" t="s">
        <v>7</v>
      </c>
      <c r="C28" s="151"/>
      <c r="D28" s="151"/>
      <c r="E28" s="151"/>
      <c r="F28" s="151"/>
      <c r="G28" s="151"/>
      <c r="H28" s="20"/>
      <c r="I28" s="33"/>
      <c r="J28" s="9"/>
      <c r="K28" s="10"/>
    </row>
    <row r="29" spans="2:13" ht="46" customHeight="1" x14ac:dyDescent="0.35">
      <c r="B29" s="138" t="s">
        <v>75</v>
      </c>
      <c r="C29" s="139"/>
      <c r="D29" s="139"/>
      <c r="E29" s="139"/>
      <c r="F29" s="139"/>
      <c r="G29" s="139"/>
      <c r="H29" s="22" t="s">
        <v>0</v>
      </c>
      <c r="I29" s="115"/>
      <c r="J29" s="9"/>
      <c r="K29" s="10"/>
    </row>
    <row r="30" spans="2:13" x14ac:dyDescent="0.35">
      <c r="B30" s="53"/>
      <c r="C30" s="54"/>
      <c r="D30" s="54"/>
      <c r="E30" s="54"/>
      <c r="F30" s="54"/>
      <c r="G30" s="54"/>
      <c r="H30" s="20"/>
      <c r="I30" s="21"/>
      <c r="J30" s="9"/>
      <c r="K30" s="10"/>
    </row>
    <row r="31" spans="2:13" x14ac:dyDescent="0.35">
      <c r="B31" s="138" t="s">
        <v>33</v>
      </c>
      <c r="C31" s="139"/>
      <c r="D31" s="139"/>
      <c r="E31" s="139"/>
      <c r="F31" s="139"/>
      <c r="G31" s="139"/>
      <c r="H31" s="22" t="s">
        <v>0</v>
      </c>
      <c r="I31" s="115">
        <v>0</v>
      </c>
      <c r="J31" s="9"/>
      <c r="K31" s="10"/>
    </row>
    <row r="32" spans="2:13" x14ac:dyDescent="0.35">
      <c r="B32" s="53"/>
      <c r="C32" s="54"/>
      <c r="D32" s="54"/>
      <c r="E32" s="54"/>
      <c r="F32" s="54"/>
      <c r="G32" s="54"/>
      <c r="H32" s="20"/>
      <c r="I32" s="21"/>
      <c r="J32" s="9"/>
      <c r="K32" s="10"/>
    </row>
    <row r="33" spans="2:13" ht="32.5" customHeight="1" x14ac:dyDescent="0.35">
      <c r="B33" s="138" t="s">
        <v>32</v>
      </c>
      <c r="C33" s="139"/>
      <c r="D33" s="139"/>
      <c r="E33" s="139"/>
      <c r="F33" s="139"/>
      <c r="G33" s="139"/>
      <c r="H33" s="22" t="s">
        <v>0</v>
      </c>
      <c r="I33" s="115">
        <v>0</v>
      </c>
      <c r="J33" s="9"/>
      <c r="K33" s="10"/>
    </row>
    <row r="34" spans="2:13" ht="15.65" customHeight="1" x14ac:dyDescent="0.35">
      <c r="B34" s="24"/>
      <c r="C34" s="23"/>
      <c r="D34" s="23"/>
      <c r="E34" s="23"/>
      <c r="F34" s="23"/>
      <c r="G34" s="9"/>
      <c r="H34" s="20"/>
      <c r="I34" s="21"/>
      <c r="J34" s="9"/>
      <c r="K34" s="10"/>
    </row>
    <row r="35" spans="2:13" x14ac:dyDescent="0.35">
      <c r="B35" s="25"/>
      <c r="C35" s="26"/>
      <c r="D35" s="9"/>
      <c r="E35" s="26" t="s">
        <v>40</v>
      </c>
      <c r="F35" s="9"/>
      <c r="G35" s="9"/>
      <c r="H35" s="20" t="s">
        <v>0</v>
      </c>
      <c r="I35" s="116">
        <f>I24-I29-I31-I33</f>
        <v>0</v>
      </c>
      <c r="J35" s="3"/>
      <c r="K35" s="10"/>
      <c r="M35" s="30"/>
    </row>
    <row r="36" spans="2:13" x14ac:dyDescent="0.35">
      <c r="B36" s="25"/>
      <c r="C36" s="26"/>
      <c r="D36" s="9"/>
      <c r="E36" s="26"/>
      <c r="F36" s="9"/>
      <c r="G36" s="9"/>
      <c r="H36" s="20"/>
      <c r="I36" s="21"/>
      <c r="J36" s="3"/>
      <c r="K36" s="10"/>
      <c r="M36" s="30"/>
    </row>
    <row r="37" spans="2:13" ht="46" customHeight="1" x14ac:dyDescent="0.35">
      <c r="B37" s="132" t="s">
        <v>57</v>
      </c>
      <c r="C37" s="133"/>
      <c r="D37" s="133"/>
      <c r="E37" s="133"/>
      <c r="F37" s="133"/>
      <c r="G37" s="133"/>
      <c r="H37" s="20"/>
      <c r="I37" s="115"/>
      <c r="J37" s="3"/>
      <c r="K37" s="10"/>
      <c r="M37" s="30"/>
    </row>
    <row r="38" spans="2:13" x14ac:dyDescent="0.35">
      <c r="B38" s="8"/>
      <c r="C38" s="9"/>
      <c r="D38" s="9"/>
      <c r="E38" s="63" t="s">
        <v>38</v>
      </c>
      <c r="F38" s="9"/>
      <c r="G38" s="9"/>
      <c r="H38" s="9"/>
      <c r="I38" s="116">
        <f>IFERROR((IFERROR(I35/I26,0))+(IFERROR(I21/12,0)),0)</f>
        <v>0</v>
      </c>
      <c r="J38" s="3"/>
      <c r="K38" s="10"/>
    </row>
    <row r="39" spans="2:13" x14ac:dyDescent="0.35">
      <c r="B39" s="8"/>
      <c r="C39" s="9"/>
      <c r="D39" s="9"/>
      <c r="E39" s="9" t="s">
        <v>39</v>
      </c>
      <c r="F39" s="9"/>
      <c r="G39" s="9"/>
      <c r="H39" s="9"/>
      <c r="I39" s="74">
        <v>2.5</v>
      </c>
      <c r="J39" s="9"/>
      <c r="K39" s="10"/>
    </row>
    <row r="40" spans="2:13" ht="15" thickBot="1" x14ac:dyDescent="0.4">
      <c r="B40" s="27"/>
      <c r="C40" s="28"/>
      <c r="D40" s="9"/>
      <c r="E40" s="26" t="s">
        <v>18</v>
      </c>
      <c r="F40" s="9"/>
      <c r="G40" s="9"/>
      <c r="H40" s="9"/>
      <c r="I40" s="118">
        <f>ROUNDDOWN(IF(((I38*I39)+I37)&gt;10000000,10000000,((I38*I39)+I37)),2)</f>
        <v>0</v>
      </c>
      <c r="J40" s="9"/>
      <c r="K40" s="10"/>
      <c r="M40" s="39"/>
    </row>
    <row r="41" spans="2:13" ht="15" thickTop="1" x14ac:dyDescent="0.35">
      <c r="B41" s="27"/>
      <c r="C41" s="28"/>
      <c r="D41" s="9"/>
      <c r="E41" s="9"/>
      <c r="F41" s="9"/>
      <c r="G41" s="9"/>
      <c r="H41" s="9"/>
      <c r="I41" s="9"/>
      <c r="J41" s="9"/>
      <c r="K41" s="10"/>
    </row>
    <row r="42" spans="2:13" x14ac:dyDescent="0.35">
      <c r="B42" s="194" t="s">
        <v>9</v>
      </c>
      <c r="C42" s="195"/>
      <c r="D42" s="195"/>
      <c r="E42" s="195"/>
      <c r="F42" s="195"/>
      <c r="G42" s="195"/>
      <c r="H42" s="195"/>
      <c r="I42" s="195"/>
      <c r="J42" s="195"/>
      <c r="K42" s="51"/>
    </row>
    <row r="43" spans="2:13" ht="86.5" customHeight="1" x14ac:dyDescent="0.35">
      <c r="B43" s="140" t="s">
        <v>87</v>
      </c>
      <c r="C43" s="141"/>
      <c r="D43" s="141"/>
      <c r="E43" s="141"/>
      <c r="F43" s="141"/>
      <c r="G43" s="141"/>
      <c r="H43" s="141"/>
      <c r="I43" s="141"/>
      <c r="J43" s="141"/>
      <c r="K43" s="10"/>
    </row>
    <row r="44" spans="2:13" x14ac:dyDescent="0.35">
      <c r="B44" s="140" t="s">
        <v>27</v>
      </c>
      <c r="C44" s="141"/>
      <c r="D44" s="141"/>
      <c r="E44" s="141"/>
      <c r="F44" s="141"/>
      <c r="G44" s="141"/>
      <c r="H44" s="141"/>
      <c r="I44" s="141"/>
      <c r="J44" s="141"/>
      <c r="K44" s="10"/>
    </row>
    <row r="45" spans="2:13" x14ac:dyDescent="0.35">
      <c r="B45" s="136" t="s">
        <v>3</v>
      </c>
      <c r="C45" s="137"/>
      <c r="D45" s="137"/>
      <c r="E45" s="137"/>
      <c r="F45" s="137"/>
      <c r="G45" s="137"/>
      <c r="H45" s="137"/>
      <c r="I45" s="137"/>
      <c r="J45" s="137"/>
      <c r="K45" s="10"/>
    </row>
    <row r="46" spans="2:13" x14ac:dyDescent="0.35">
      <c r="B46" s="136" t="s">
        <v>10</v>
      </c>
      <c r="C46" s="137"/>
      <c r="D46" s="137"/>
      <c r="E46" s="137"/>
      <c r="F46" s="137"/>
      <c r="G46" s="137"/>
      <c r="H46" s="137"/>
      <c r="I46" s="137"/>
      <c r="J46" s="137"/>
      <c r="K46" s="10"/>
    </row>
    <row r="47" spans="2:13" x14ac:dyDescent="0.35">
      <c r="B47" s="136" t="s">
        <v>4</v>
      </c>
      <c r="C47" s="137"/>
      <c r="D47" s="137"/>
      <c r="E47" s="137"/>
      <c r="F47" s="137"/>
      <c r="G47" s="137"/>
      <c r="H47" s="137"/>
      <c r="I47" s="137"/>
      <c r="J47" s="137"/>
      <c r="K47" s="10"/>
    </row>
    <row r="48" spans="2:13" x14ac:dyDescent="0.35">
      <c r="B48" s="136" t="s">
        <v>11</v>
      </c>
      <c r="C48" s="137"/>
      <c r="D48" s="137"/>
      <c r="E48" s="137"/>
      <c r="F48" s="137"/>
      <c r="G48" s="137"/>
      <c r="H48" s="137"/>
      <c r="I48" s="137"/>
      <c r="J48" s="137"/>
      <c r="K48" s="10"/>
    </row>
    <row r="49" spans="2:13" x14ac:dyDescent="0.35">
      <c r="B49" s="136" t="s">
        <v>5</v>
      </c>
      <c r="C49" s="137"/>
      <c r="D49" s="137"/>
      <c r="E49" s="137"/>
      <c r="F49" s="137"/>
      <c r="G49" s="137"/>
      <c r="H49" s="137"/>
      <c r="I49" s="137"/>
      <c r="J49" s="137"/>
      <c r="K49" s="10"/>
    </row>
    <row r="50" spans="2:13" x14ac:dyDescent="0.35">
      <c r="B50" s="136" t="s">
        <v>12</v>
      </c>
      <c r="C50" s="137"/>
      <c r="D50" s="137"/>
      <c r="E50" s="137"/>
      <c r="F50" s="137"/>
      <c r="G50" s="137"/>
      <c r="H50" s="137"/>
      <c r="I50" s="137"/>
      <c r="J50" s="137"/>
      <c r="K50" s="10"/>
    </row>
    <row r="51" spans="2:13" ht="15" thickBot="1" x14ac:dyDescent="0.4">
      <c r="B51" s="130" t="s">
        <v>59</v>
      </c>
      <c r="C51" s="131"/>
      <c r="D51" s="131"/>
      <c r="E51" s="131"/>
      <c r="F51" s="131"/>
      <c r="G51" s="131"/>
      <c r="H51" s="131"/>
      <c r="I51" s="131"/>
      <c r="J51" s="131"/>
      <c r="K51" s="13"/>
    </row>
    <row r="52" spans="2:13" x14ac:dyDescent="0.35">
      <c r="B52" s="152"/>
      <c r="C52" s="153"/>
      <c r="D52" s="153"/>
      <c r="E52" s="153"/>
      <c r="F52" s="153"/>
      <c r="G52" s="153"/>
      <c r="H52" s="153"/>
      <c r="I52" s="153"/>
      <c r="J52" s="153"/>
      <c r="K52" s="153"/>
    </row>
    <row r="53" spans="2:13" ht="14.5" customHeight="1" x14ac:dyDescent="0.35">
      <c r="B53" s="152" t="s">
        <v>82</v>
      </c>
      <c r="C53" s="153"/>
      <c r="D53" s="153"/>
      <c r="E53" s="153"/>
      <c r="F53" s="153"/>
      <c r="G53" s="153"/>
      <c r="H53" s="153"/>
      <c r="I53" s="153"/>
      <c r="J53" s="153"/>
      <c r="K53" s="153"/>
      <c r="L53" s="29"/>
      <c r="M53" s="29"/>
    </row>
    <row r="54" spans="2:13" ht="14.5" customHeight="1" x14ac:dyDescent="0.35">
      <c r="B54" s="152"/>
      <c r="C54" s="153"/>
      <c r="D54" s="153"/>
      <c r="E54" s="153"/>
      <c r="F54" s="153"/>
      <c r="G54" s="153"/>
      <c r="H54" s="153"/>
      <c r="I54" s="153"/>
      <c r="J54" s="153"/>
      <c r="K54" s="153"/>
      <c r="L54" s="29"/>
      <c r="M54" s="29"/>
    </row>
    <row r="55" spans="2:13" ht="48.65" customHeight="1" x14ac:dyDescent="0.35">
      <c r="B55" s="152"/>
      <c r="C55" s="153"/>
      <c r="D55" s="153"/>
      <c r="E55" s="153"/>
      <c r="F55" s="153"/>
      <c r="G55" s="153"/>
      <c r="H55" s="153"/>
      <c r="I55" s="153"/>
      <c r="J55" s="153"/>
      <c r="K55" s="153"/>
      <c r="L55" s="29"/>
      <c r="M55" s="29"/>
    </row>
    <row r="56" spans="2:13" ht="14.5" customHeight="1" x14ac:dyDescent="0.35">
      <c r="B56" s="152"/>
      <c r="C56" s="153"/>
      <c r="D56" s="153"/>
      <c r="E56" s="153"/>
      <c r="F56" s="153"/>
      <c r="G56" s="153"/>
      <c r="H56" s="153"/>
      <c r="I56" s="153"/>
      <c r="J56" s="153"/>
      <c r="K56" s="153"/>
      <c r="L56" s="29"/>
      <c r="M56" s="29"/>
    </row>
  </sheetData>
  <sheetProtection algorithmName="SHA-512" hashValue="GkoZ8QRKSZUPHb2jWeHj3KaUvjXCZ14IrtDbh5/ybX/D7FhnIfCN88mQK7ONGWIyGqmOAUAxe2wPAF7KToHz2A==" saltValue="W9opp4XQZJP5IE044UNrqA==" spinCount="100000" sheet="1" selectLockedCells="1"/>
  <mergeCells count="38">
    <mergeCell ref="B43:J43"/>
    <mergeCell ref="E12:H12"/>
    <mergeCell ref="B12:D12"/>
    <mergeCell ref="B13:K13"/>
    <mergeCell ref="B24:G24"/>
    <mergeCell ref="B28:G28"/>
    <mergeCell ref="B37:G37"/>
    <mergeCell ref="B42:J42"/>
    <mergeCell ref="B17:G17"/>
    <mergeCell ref="B27:K27"/>
    <mergeCell ref="B5:K6"/>
    <mergeCell ref="B7:K7"/>
    <mergeCell ref="C9:D9"/>
    <mergeCell ref="E9:H9"/>
    <mergeCell ref="C10:D10"/>
    <mergeCell ref="E10:H10"/>
    <mergeCell ref="B8:K8"/>
    <mergeCell ref="C11:D11"/>
    <mergeCell ref="E11:H11"/>
    <mergeCell ref="C14:F14"/>
    <mergeCell ref="C15:F15"/>
    <mergeCell ref="B16:K16"/>
    <mergeCell ref="B44:J44"/>
    <mergeCell ref="B29:G29"/>
    <mergeCell ref="B31:G31"/>
    <mergeCell ref="B33:G33"/>
    <mergeCell ref="B56:K56"/>
    <mergeCell ref="B51:J51"/>
    <mergeCell ref="B52:K52"/>
    <mergeCell ref="B53:K53"/>
    <mergeCell ref="B54:K54"/>
    <mergeCell ref="B55:K55"/>
    <mergeCell ref="B45:J45"/>
    <mergeCell ref="B46:J46"/>
    <mergeCell ref="B47:J47"/>
    <mergeCell ref="B48:J48"/>
    <mergeCell ref="B49:J49"/>
    <mergeCell ref="B50:J50"/>
  </mergeCells>
  <pageMargins left="0.7" right="0.7" top="0.75" bottom="0.75" header="0.3" footer="0.3"/>
  <pageSetup scale="6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Lists!$B$3:$B$5</xm:f>
          </x14:formula1>
          <xm:sqref>G14:G15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2"/>
  <sheetViews>
    <sheetView tabSelected="1" zoomScaleNormal="100" workbookViewId="0">
      <selection activeCell="E9" sqref="E9:H9"/>
    </sheetView>
  </sheetViews>
  <sheetFormatPr defaultColWidth="8.7265625" defaultRowHeight="14.5" x14ac:dyDescent="0.35"/>
  <cols>
    <col min="1" max="1" width="4.1796875" style="4" customWidth="1"/>
    <col min="2" max="2" width="4.54296875" style="4" customWidth="1"/>
    <col min="3" max="3" width="8.7265625" style="4"/>
    <col min="4" max="4" width="19.453125" style="4" customWidth="1"/>
    <col min="5" max="5" width="20.6328125" style="4" customWidth="1"/>
    <col min="6" max="6" width="19.26953125" style="4" customWidth="1"/>
    <col min="7" max="7" width="24.1796875" style="4" customWidth="1"/>
    <col min="8" max="8" width="10.54296875" style="4" customWidth="1"/>
    <col min="9" max="9" width="17.81640625" style="4" bestFit="1" customWidth="1"/>
    <col min="10" max="10" width="1.54296875" style="4" customWidth="1"/>
    <col min="11" max="11" width="2.1796875" style="4" customWidth="1"/>
    <col min="12" max="12" width="9.81640625" style="4" bestFit="1" customWidth="1"/>
    <col min="13" max="13" width="13.453125" style="4" bestFit="1" customWidth="1"/>
    <col min="14" max="16384" width="8.7265625" style="4"/>
  </cols>
  <sheetData>
    <row r="1" spans="2:11" ht="15" thickBot="1" x14ac:dyDescent="0.4">
      <c r="B1" s="31" t="s">
        <v>90</v>
      </c>
    </row>
    <row r="2" spans="2:11" x14ac:dyDescent="0.35">
      <c r="B2" s="5"/>
      <c r="C2" s="6"/>
      <c r="D2" s="6"/>
      <c r="E2" s="6"/>
      <c r="F2" s="6"/>
      <c r="G2" s="6"/>
      <c r="H2" s="6"/>
      <c r="I2" s="6"/>
      <c r="J2" s="6"/>
      <c r="K2" s="7"/>
    </row>
    <row r="3" spans="2:11" x14ac:dyDescent="0.35">
      <c r="B3" s="8"/>
      <c r="C3" s="9"/>
      <c r="D3" s="9"/>
      <c r="E3" s="9"/>
      <c r="F3" s="9"/>
      <c r="G3" s="9"/>
      <c r="H3" s="9"/>
      <c r="I3" s="9"/>
      <c r="J3" s="9"/>
      <c r="K3" s="10"/>
    </row>
    <row r="4" spans="2:11" ht="15" thickBot="1" x14ac:dyDescent="0.4">
      <c r="B4" s="11"/>
      <c r="C4" s="12"/>
      <c r="D4" s="12"/>
      <c r="E4" s="12"/>
      <c r="F4" s="12"/>
      <c r="G4" s="12"/>
      <c r="H4" s="12"/>
      <c r="I4" s="12"/>
      <c r="J4" s="12"/>
      <c r="K4" s="13"/>
    </row>
    <row r="5" spans="2:11" ht="21" customHeight="1" x14ac:dyDescent="0.35">
      <c r="B5" s="154" t="s">
        <v>15</v>
      </c>
      <c r="C5" s="155"/>
      <c r="D5" s="155"/>
      <c r="E5" s="155"/>
      <c r="F5" s="155"/>
      <c r="G5" s="155"/>
      <c r="H5" s="155"/>
      <c r="I5" s="155"/>
      <c r="J5" s="155"/>
      <c r="K5" s="156"/>
    </row>
    <row r="6" spans="2:11" ht="21.65" customHeight="1" thickBot="1" x14ac:dyDescent="0.4">
      <c r="B6" s="157"/>
      <c r="C6" s="158"/>
      <c r="D6" s="158"/>
      <c r="E6" s="158"/>
      <c r="F6" s="158"/>
      <c r="G6" s="158"/>
      <c r="H6" s="158"/>
      <c r="I6" s="158"/>
      <c r="J6" s="158"/>
      <c r="K6" s="159"/>
    </row>
    <row r="7" spans="2:11" ht="21.65" customHeight="1" x14ac:dyDescent="0.35">
      <c r="B7" s="163" t="s">
        <v>68</v>
      </c>
      <c r="C7" s="164"/>
      <c r="D7" s="164"/>
      <c r="E7" s="164"/>
      <c r="F7" s="164"/>
      <c r="G7" s="164"/>
      <c r="H7" s="164"/>
      <c r="I7" s="164"/>
      <c r="J7" s="164"/>
      <c r="K7" s="165"/>
    </row>
    <row r="8" spans="2:11" ht="21.65" customHeight="1" thickBot="1" x14ac:dyDescent="0.4">
      <c r="B8" s="166" t="s">
        <v>35</v>
      </c>
      <c r="C8" s="196"/>
      <c r="D8" s="196"/>
      <c r="E8" s="196"/>
      <c r="F8" s="196"/>
      <c r="G8" s="196"/>
      <c r="H8" s="196"/>
      <c r="I8" s="196"/>
      <c r="J8" s="196"/>
      <c r="K8" s="197"/>
    </row>
    <row r="9" spans="2:11" ht="21.65" customHeight="1" thickBot="1" x14ac:dyDescent="0.4">
      <c r="B9" s="14"/>
      <c r="C9" s="160" t="s">
        <v>16</v>
      </c>
      <c r="D9" s="160"/>
      <c r="E9" s="161"/>
      <c r="F9" s="161"/>
      <c r="G9" s="161"/>
      <c r="H9" s="161"/>
      <c r="I9" s="15"/>
      <c r="J9" s="15"/>
      <c r="K9" s="16"/>
    </row>
    <row r="10" spans="2:11" ht="27.65" customHeight="1" thickBot="1" x14ac:dyDescent="0.4">
      <c r="B10" s="17"/>
      <c r="C10" s="162" t="s">
        <v>19</v>
      </c>
      <c r="D10" s="162"/>
      <c r="E10" s="161"/>
      <c r="F10" s="161"/>
      <c r="G10" s="161"/>
      <c r="H10" s="161"/>
      <c r="I10" s="18"/>
      <c r="J10" s="18"/>
      <c r="K10" s="19"/>
    </row>
    <row r="11" spans="2:11" ht="21.65" customHeight="1" thickBot="1" x14ac:dyDescent="0.4">
      <c r="B11" s="17"/>
      <c r="C11" s="162" t="s">
        <v>17</v>
      </c>
      <c r="D11" s="162"/>
      <c r="E11" s="167"/>
      <c r="F11" s="167"/>
      <c r="G11" s="167"/>
      <c r="H11" s="167"/>
      <c r="I11" s="18"/>
      <c r="J11" s="18"/>
      <c r="K11" s="19"/>
    </row>
    <row r="12" spans="2:11" ht="30.5" customHeight="1" thickBot="1" x14ac:dyDescent="0.4">
      <c r="B12" s="168" t="s">
        <v>60</v>
      </c>
      <c r="C12" s="169"/>
      <c r="D12" s="169"/>
      <c r="E12" s="167"/>
      <c r="F12" s="167"/>
      <c r="G12" s="167"/>
      <c r="H12" s="167"/>
      <c r="I12" s="66"/>
      <c r="J12" s="9"/>
      <c r="K12" s="10"/>
    </row>
    <row r="13" spans="2:11" ht="16" thickBot="1" x14ac:dyDescent="0.4">
      <c r="B13" s="187" t="s">
        <v>52</v>
      </c>
      <c r="C13" s="188"/>
      <c r="D13" s="188"/>
      <c r="E13" s="188"/>
      <c r="F13" s="188"/>
      <c r="G13" s="188"/>
      <c r="H13" s="188"/>
      <c r="I13" s="188"/>
      <c r="J13" s="188"/>
      <c r="K13" s="189"/>
    </row>
    <row r="14" spans="2:11" s="35" customFormat="1" x14ac:dyDescent="0.35">
      <c r="B14" s="178" t="s">
        <v>42</v>
      </c>
      <c r="C14" s="179"/>
      <c r="D14" s="179"/>
      <c r="E14" s="179"/>
      <c r="F14" s="180" t="s">
        <v>6</v>
      </c>
      <c r="G14" s="180"/>
      <c r="H14" s="180"/>
      <c r="I14" s="180"/>
      <c r="J14" s="47"/>
      <c r="K14" s="48"/>
    </row>
    <row r="15" spans="2:11" s="35" customFormat="1" x14ac:dyDescent="0.35">
      <c r="B15" s="46"/>
      <c r="C15" s="192" t="str">
        <f>IF(F14="Borrower was in business all 4 Quarters of 2019","Borrower may elect to compare Annual 2020 revenues to Annual 2019 Revenues, or Any Quarter in 2020 to the Same Quarter of 2019.",IF(F14="Borrower was not in business for the 1st or 2nd Quarter 2019","Borrower may compare Any Quarter in 2020 to either the 3rd or 4th Quarter of 2019",IF(F14="Borrower was not in business during the 1st, 2nd, or 3rd Quarter 2019","Borrower may compare Any Quarter of 2020 to the 4th Quarter of 2019",IF(F14="Borrower was NOT in business during 2019","Borrower may compare the 2nd, 3rd, or 4th Quarter 2020 to the 1st Quarter 2020"," "))))</f>
        <v xml:space="preserve"> </v>
      </c>
      <c r="D15" s="192"/>
      <c r="E15" s="192"/>
      <c r="F15" s="192"/>
      <c r="G15" s="192"/>
      <c r="H15" s="192"/>
      <c r="I15" s="192"/>
      <c r="J15" s="43"/>
      <c r="K15" s="44"/>
    </row>
    <row r="16" spans="2:11" s="35" customFormat="1" ht="48" customHeight="1" x14ac:dyDescent="0.35">
      <c r="B16" s="40"/>
      <c r="C16" s="41"/>
      <c r="D16" s="52" t="s">
        <v>48</v>
      </c>
      <c r="E16" s="119"/>
      <c r="F16" s="52" t="s">
        <v>49</v>
      </c>
      <c r="G16" s="119"/>
      <c r="H16" s="41"/>
      <c r="I16" s="41"/>
      <c r="J16" s="41"/>
      <c r="K16" s="42"/>
    </row>
    <row r="17" spans="2:13" s="35" customFormat="1" ht="28" customHeight="1" x14ac:dyDescent="0.35">
      <c r="B17" s="36"/>
      <c r="C17" s="37"/>
      <c r="D17" s="52" t="s">
        <v>50</v>
      </c>
      <c r="E17" s="120"/>
      <c r="F17" s="52" t="s">
        <v>50</v>
      </c>
      <c r="G17" s="120"/>
      <c r="H17" s="37" t="s">
        <v>41</v>
      </c>
      <c r="I17" s="64">
        <f>IFERROR(((G17-E17)/G17),0)</f>
        <v>0</v>
      </c>
      <c r="J17" s="37"/>
      <c r="K17" s="38"/>
    </row>
    <row r="18" spans="2:13" s="35" customFormat="1" ht="19.5" customHeight="1" thickBot="1" x14ac:dyDescent="0.4">
      <c r="B18" s="72" t="str">
        <f>IF(E17="", "No", "Yes")</f>
        <v>No</v>
      </c>
      <c r="C18" s="193" t="str">
        <f>IF(AND(I17&lt;25%,B18="Yes"),"Borrower is not Eligible for Second Draw Due to Lack of Sufficient Revenue Decline Calculated Above", " ")</f>
        <v xml:space="preserve"> </v>
      </c>
      <c r="D18" s="193"/>
      <c r="E18" s="193"/>
      <c r="F18" s="193"/>
      <c r="G18" s="193"/>
      <c r="H18" s="193"/>
      <c r="I18" s="193"/>
      <c r="J18" s="49"/>
      <c r="K18" s="50"/>
    </row>
    <row r="19" spans="2:13" s="35" customFormat="1" ht="14" customHeight="1" thickBot="1" x14ac:dyDescent="0.4">
      <c r="B19" s="174" t="s">
        <v>53</v>
      </c>
      <c r="C19" s="175"/>
      <c r="D19" s="175"/>
      <c r="E19" s="175"/>
      <c r="F19" s="175"/>
      <c r="G19" s="175"/>
      <c r="H19" s="175"/>
      <c r="I19" s="175"/>
      <c r="J19" s="175"/>
      <c r="K19" s="176"/>
    </row>
    <row r="20" spans="2:13" ht="35.15" customHeight="1" thickBot="1" x14ac:dyDescent="0.4">
      <c r="B20" s="73" t="s">
        <v>13</v>
      </c>
      <c r="C20" s="181" t="s">
        <v>30</v>
      </c>
      <c r="D20" s="182"/>
      <c r="E20" s="182"/>
      <c r="F20" s="183"/>
      <c r="G20" s="1" t="s">
        <v>6</v>
      </c>
      <c r="H20" s="6"/>
      <c r="I20" s="6"/>
      <c r="J20" s="6"/>
      <c r="K20" s="7"/>
    </row>
    <row r="21" spans="2:13" ht="75" customHeight="1" thickBot="1" x14ac:dyDescent="0.4">
      <c r="B21" s="32" t="s">
        <v>14</v>
      </c>
      <c r="C21" s="170" t="s">
        <v>47</v>
      </c>
      <c r="D21" s="170"/>
      <c r="E21" s="170"/>
      <c r="F21" s="171"/>
      <c r="G21" s="1" t="s">
        <v>6</v>
      </c>
      <c r="H21" s="9"/>
      <c r="I21" s="9"/>
      <c r="J21" s="9"/>
      <c r="K21" s="10"/>
    </row>
    <row r="22" spans="2:13" ht="15" thickBot="1" x14ac:dyDescent="0.4">
      <c r="B22" s="32" t="s">
        <v>29</v>
      </c>
      <c r="C22" s="177" t="s">
        <v>36</v>
      </c>
      <c r="D22" s="177"/>
      <c r="E22" s="177"/>
      <c r="F22" s="177"/>
      <c r="G22" s="1" t="s">
        <v>6</v>
      </c>
      <c r="H22" s="9"/>
      <c r="I22" s="9"/>
      <c r="J22" s="9"/>
      <c r="K22" s="10"/>
    </row>
    <row r="23" spans="2:13" ht="28" customHeight="1" thickBot="1" x14ac:dyDescent="0.4">
      <c r="B23" s="184" t="str">
        <f>IF(AND(G20="Yes",G21="Yes"),"Enter Total Payroll Costs incurred from formation of Borrower through 12/31/2020 for Employee Payroll Costs, for Self-Employed Schedule C include either 2019 or 2020 calendar year Net Income:",IF(AND(G20="No",G21="No")," Enter the Total Payroll Cost for the 12 months period for 2019 or 2020 (2020 may be calculated as the 12 month Calendar Year End, or the 12 months preceding the application date.)",IF(AND(G20="No",G21="Yes"),"Enter the Total Payroll Cost for any consecutive 12 week period between February 15, 2019 and February 15, 2020:",IF(OR(G20="-Select-",G21="-Select-"),"Answers to 1 and 2 above are incomplete.","Enter Total Payroll Costs incurred from formation of Borrower through 12/31/2020 for Employee Payroll Costs, for Self-Employed Schedule C include either 2019 or 2020 calendar year Net Income:"))))</f>
        <v>Answers to 1 and 2 above are incomplete.</v>
      </c>
      <c r="C23" s="185"/>
      <c r="D23" s="185"/>
      <c r="E23" s="185"/>
      <c r="F23" s="185"/>
      <c r="G23" s="185"/>
      <c r="H23" s="185"/>
      <c r="I23" s="185"/>
      <c r="J23" s="185"/>
      <c r="K23" s="186"/>
    </row>
    <row r="24" spans="2:13" x14ac:dyDescent="0.35">
      <c r="B24" s="198" t="s">
        <v>88</v>
      </c>
      <c r="C24" s="199"/>
      <c r="D24" s="199"/>
      <c r="E24" s="199"/>
      <c r="F24" s="199"/>
      <c r="G24" s="199"/>
      <c r="H24" s="20" t="s">
        <v>0</v>
      </c>
      <c r="I24" s="115"/>
      <c r="J24" s="9"/>
      <c r="K24" s="10"/>
    </row>
    <row r="25" spans="2:13" x14ac:dyDescent="0.35">
      <c r="B25" s="127"/>
      <c r="C25" s="128"/>
      <c r="D25" s="128"/>
      <c r="E25" s="128"/>
      <c r="F25" s="128"/>
      <c r="G25" s="128"/>
      <c r="H25" s="20"/>
      <c r="I25" s="129"/>
      <c r="J25" s="9"/>
      <c r="K25" s="10"/>
    </row>
    <row r="26" spans="2:13" x14ac:dyDescent="0.35">
      <c r="B26" s="127" t="s">
        <v>89</v>
      </c>
      <c r="C26" s="128"/>
      <c r="D26" s="128"/>
      <c r="E26" s="128"/>
      <c r="F26" s="128"/>
      <c r="G26" s="128"/>
      <c r="H26" s="20"/>
      <c r="I26" s="115"/>
      <c r="J26" s="9"/>
      <c r="K26" s="10"/>
    </row>
    <row r="27" spans="2:13" x14ac:dyDescent="0.35">
      <c r="B27" s="125"/>
      <c r="C27" s="126"/>
      <c r="D27" s="126"/>
      <c r="E27" s="126"/>
      <c r="F27" s="126"/>
      <c r="G27" s="126"/>
      <c r="H27" s="20"/>
      <c r="I27" s="20"/>
      <c r="J27" s="9"/>
      <c r="K27" s="10"/>
    </row>
    <row r="28" spans="2:13" x14ac:dyDescent="0.35">
      <c r="B28" s="25"/>
      <c r="C28" s="26"/>
      <c r="D28" s="9"/>
      <c r="E28" s="26" t="s">
        <v>31</v>
      </c>
      <c r="F28" s="9"/>
      <c r="G28" s="9"/>
      <c r="H28" s="20" t="s">
        <v>0</v>
      </c>
      <c r="I28" s="116">
        <f>IF((I24-I26)&gt;100000,100000,(I24-I26))</f>
        <v>0</v>
      </c>
      <c r="J28" s="3"/>
      <c r="K28" s="10"/>
      <c r="M28" s="30"/>
    </row>
    <row r="29" spans="2:13" x14ac:dyDescent="0.35">
      <c r="B29" s="53"/>
      <c r="C29" s="54"/>
      <c r="D29" s="54"/>
      <c r="E29" s="54"/>
      <c r="F29" s="54"/>
      <c r="G29" s="54"/>
      <c r="H29" s="20"/>
      <c r="I29" s="20"/>
      <c r="J29" s="9"/>
      <c r="K29" s="10"/>
    </row>
    <row r="30" spans="2:13" x14ac:dyDescent="0.35">
      <c r="B30" s="55" t="s">
        <v>58</v>
      </c>
      <c r="C30" s="56"/>
      <c r="D30" s="54"/>
      <c r="E30" s="54"/>
      <c r="F30" s="54"/>
      <c r="G30" s="54"/>
      <c r="H30" s="20"/>
      <c r="I30" s="20"/>
      <c r="J30" s="9"/>
      <c r="K30" s="10"/>
    </row>
    <row r="31" spans="2:13" x14ac:dyDescent="0.35">
      <c r="B31" s="190" t="s">
        <v>69</v>
      </c>
      <c r="C31" s="191"/>
      <c r="D31" s="191"/>
      <c r="E31" s="191"/>
      <c r="F31" s="191"/>
      <c r="G31" s="191"/>
      <c r="H31" s="20" t="s">
        <v>0</v>
      </c>
      <c r="I31" s="115"/>
      <c r="J31" s="9"/>
      <c r="K31" s="10"/>
      <c r="L31" s="30"/>
    </row>
    <row r="32" spans="2:13" x14ac:dyDescent="0.35">
      <c r="B32" s="53"/>
      <c r="C32" s="54"/>
      <c r="D32" s="54"/>
      <c r="E32" s="54"/>
      <c r="F32" s="54"/>
      <c r="G32" s="54"/>
      <c r="H32" s="20"/>
      <c r="I32" s="20"/>
      <c r="J32" s="9"/>
      <c r="K32" s="10"/>
      <c r="L32" s="30"/>
    </row>
    <row r="33" spans="2:13" x14ac:dyDescent="0.35">
      <c r="B33" s="53" t="s">
        <v>54</v>
      </c>
      <c r="C33" s="54"/>
      <c r="D33" s="54"/>
      <c r="E33" s="54"/>
      <c r="F33" s="54"/>
      <c r="G33" s="54"/>
      <c r="H33" s="20" t="s">
        <v>0</v>
      </c>
      <c r="I33" s="124"/>
      <c r="J33" s="9"/>
      <c r="K33" s="10"/>
    </row>
    <row r="34" spans="2:13" x14ac:dyDescent="0.35">
      <c r="B34" s="142"/>
      <c r="C34" s="143"/>
      <c r="D34" s="143"/>
      <c r="E34" s="143"/>
      <c r="F34" s="143"/>
      <c r="G34" s="143"/>
      <c r="H34" s="143"/>
      <c r="I34" s="143"/>
      <c r="J34" s="143"/>
      <c r="K34" s="144"/>
    </row>
    <row r="35" spans="2:13" x14ac:dyDescent="0.35">
      <c r="B35" s="150" t="s">
        <v>7</v>
      </c>
      <c r="C35" s="151"/>
      <c r="D35" s="151"/>
      <c r="E35" s="151"/>
      <c r="F35" s="151"/>
      <c r="G35" s="151"/>
      <c r="H35" s="20"/>
      <c r="I35" s="33"/>
      <c r="J35" s="9"/>
      <c r="K35" s="10"/>
    </row>
    <row r="36" spans="2:13" ht="30" customHeight="1" x14ac:dyDescent="0.35">
      <c r="B36" s="138" t="s">
        <v>75</v>
      </c>
      <c r="C36" s="139"/>
      <c r="D36" s="139"/>
      <c r="E36" s="139"/>
      <c r="F36" s="139"/>
      <c r="G36" s="139"/>
      <c r="H36" s="22" t="s">
        <v>0</v>
      </c>
      <c r="I36" s="115"/>
      <c r="J36" s="9"/>
      <c r="K36" s="10"/>
    </row>
    <row r="37" spans="2:13" x14ac:dyDescent="0.35">
      <c r="B37" s="53"/>
      <c r="C37" s="54"/>
      <c r="D37" s="54"/>
      <c r="E37" s="54"/>
      <c r="F37" s="54"/>
      <c r="G37" s="54"/>
      <c r="H37" s="20"/>
      <c r="I37" s="21"/>
      <c r="J37" s="9"/>
      <c r="K37" s="10"/>
    </row>
    <row r="38" spans="2:13" x14ac:dyDescent="0.35">
      <c r="B38" s="53" t="s">
        <v>33</v>
      </c>
      <c r="C38" s="54"/>
      <c r="D38" s="54"/>
      <c r="E38" s="54"/>
      <c r="F38" s="54"/>
      <c r="G38" s="54"/>
      <c r="H38" s="22" t="s">
        <v>0</v>
      </c>
      <c r="I38" s="115"/>
      <c r="J38" s="9"/>
      <c r="K38" s="10"/>
    </row>
    <row r="39" spans="2:13" x14ac:dyDescent="0.35">
      <c r="B39" s="53"/>
      <c r="C39" s="54"/>
      <c r="D39" s="54"/>
      <c r="E39" s="54"/>
      <c r="F39" s="54"/>
      <c r="G39" s="54"/>
      <c r="H39" s="20"/>
      <c r="I39" s="21"/>
      <c r="J39" s="9"/>
      <c r="K39" s="10"/>
    </row>
    <row r="40" spans="2:13" ht="32.5" customHeight="1" x14ac:dyDescent="0.35">
      <c r="B40" s="138" t="s">
        <v>32</v>
      </c>
      <c r="C40" s="139"/>
      <c r="D40" s="139"/>
      <c r="E40" s="139"/>
      <c r="F40" s="139"/>
      <c r="G40" s="9"/>
      <c r="H40" s="22" t="s">
        <v>0</v>
      </c>
      <c r="I40" s="115"/>
      <c r="J40" s="9"/>
      <c r="K40" s="10"/>
    </row>
    <row r="41" spans="2:13" ht="15.65" customHeight="1" x14ac:dyDescent="0.35">
      <c r="B41" s="24"/>
      <c r="C41" s="23"/>
      <c r="D41" s="23"/>
      <c r="E41" s="23"/>
      <c r="F41" s="23"/>
      <c r="G41" s="9"/>
      <c r="H41" s="20"/>
      <c r="I41" s="21"/>
      <c r="J41" s="9"/>
      <c r="K41" s="10"/>
    </row>
    <row r="42" spans="2:13" x14ac:dyDescent="0.35">
      <c r="B42" s="25"/>
      <c r="C42" s="26"/>
      <c r="D42" s="9"/>
      <c r="E42" s="26" t="s">
        <v>40</v>
      </c>
      <c r="F42" s="9"/>
      <c r="G42" s="9"/>
      <c r="H42" s="20" t="s">
        <v>0</v>
      </c>
      <c r="I42" s="116">
        <f>I31-I36-I38-I40</f>
        <v>0</v>
      </c>
      <c r="J42" s="3"/>
      <c r="K42" s="10"/>
      <c r="M42" s="30"/>
    </row>
    <row r="43" spans="2:13" x14ac:dyDescent="0.35">
      <c r="B43" s="25"/>
      <c r="C43" s="26"/>
      <c r="D43" s="9"/>
      <c r="E43" s="26"/>
      <c r="F43" s="9"/>
      <c r="G43" s="9"/>
      <c r="H43" s="20"/>
      <c r="I43" s="21"/>
      <c r="J43" s="3"/>
      <c r="K43" s="10"/>
      <c r="M43" s="30"/>
    </row>
    <row r="44" spans="2:13" x14ac:dyDescent="0.35">
      <c r="B44" s="8"/>
      <c r="C44" s="9"/>
      <c r="D44" s="9"/>
      <c r="E44" s="63" t="s">
        <v>38</v>
      </c>
      <c r="F44" s="9"/>
      <c r="G44" s="9"/>
      <c r="H44" s="9"/>
      <c r="I44" s="116">
        <f>IFERROR((IFERROR(I42/I33,0))+(IFERROR(I28/12,0)),0)</f>
        <v>0</v>
      </c>
      <c r="J44" s="3"/>
      <c r="K44" s="10"/>
    </row>
    <row r="45" spans="2:13" x14ac:dyDescent="0.35">
      <c r="B45" s="27"/>
      <c r="C45" s="28"/>
      <c r="D45" s="9"/>
      <c r="E45" s="9" t="s">
        <v>39</v>
      </c>
      <c r="F45" s="9"/>
      <c r="G45" s="9"/>
      <c r="H45" s="9"/>
      <c r="I45" s="34" t="str">
        <f>IF(G22="Yes",3.5,IF(G22="No",2.5,"Missing Answer 3 Above"))</f>
        <v>Missing Answer 3 Above</v>
      </c>
      <c r="J45" s="9"/>
      <c r="K45" s="10"/>
    </row>
    <row r="46" spans="2:13" ht="15" thickBot="1" x14ac:dyDescent="0.4">
      <c r="B46" s="27"/>
      <c r="C46" s="28"/>
      <c r="D46" s="9"/>
      <c r="E46" s="26" t="s">
        <v>62</v>
      </c>
      <c r="F46" s="9"/>
      <c r="G46" s="9"/>
      <c r="H46" s="9"/>
      <c r="I46" s="118">
        <f>ROUNDDOWN(IFERROR(IF((I44*I45)&gt;2000000,2000000,(I44*I45)),0),2)</f>
        <v>0</v>
      </c>
      <c r="J46" s="9"/>
      <c r="K46" s="10"/>
    </row>
    <row r="47" spans="2:13" ht="15" thickTop="1" x14ac:dyDescent="0.35">
      <c r="B47" s="27"/>
      <c r="C47" s="28"/>
      <c r="D47" s="9"/>
      <c r="E47" s="9"/>
      <c r="F47" s="9"/>
      <c r="G47" s="9"/>
      <c r="H47" s="9"/>
      <c r="I47" s="9"/>
      <c r="J47" s="9"/>
      <c r="K47" s="10"/>
    </row>
    <row r="48" spans="2:13" x14ac:dyDescent="0.35">
      <c r="B48" s="194" t="s">
        <v>9</v>
      </c>
      <c r="C48" s="195"/>
      <c r="D48" s="195"/>
      <c r="E48" s="195"/>
      <c r="F48" s="195"/>
      <c r="G48" s="195"/>
      <c r="H48" s="195"/>
      <c r="I48" s="195"/>
      <c r="J48" s="195"/>
      <c r="K48" s="51"/>
    </row>
    <row r="49" spans="2:13" ht="86.5" customHeight="1" x14ac:dyDescent="0.35">
      <c r="B49" s="140" t="s">
        <v>87</v>
      </c>
      <c r="C49" s="141"/>
      <c r="D49" s="141"/>
      <c r="E49" s="141"/>
      <c r="F49" s="141"/>
      <c r="G49" s="141"/>
      <c r="H49" s="141"/>
      <c r="I49" s="141"/>
      <c r="J49" s="141"/>
      <c r="K49" s="10"/>
    </row>
    <row r="50" spans="2:13" x14ac:dyDescent="0.35">
      <c r="B50" s="140" t="s">
        <v>27</v>
      </c>
      <c r="C50" s="141"/>
      <c r="D50" s="141"/>
      <c r="E50" s="141"/>
      <c r="F50" s="141"/>
      <c r="G50" s="141"/>
      <c r="H50" s="141"/>
      <c r="I50" s="141"/>
      <c r="J50" s="141"/>
      <c r="K50" s="10"/>
    </row>
    <row r="51" spans="2:13" x14ac:dyDescent="0.35">
      <c r="B51" s="136" t="s">
        <v>3</v>
      </c>
      <c r="C51" s="137"/>
      <c r="D51" s="137"/>
      <c r="E51" s="137"/>
      <c r="F51" s="137"/>
      <c r="G51" s="137"/>
      <c r="H51" s="137"/>
      <c r="I51" s="137"/>
      <c r="J51" s="137"/>
      <c r="K51" s="10"/>
    </row>
    <row r="52" spans="2:13" x14ac:dyDescent="0.35">
      <c r="B52" s="136" t="s">
        <v>10</v>
      </c>
      <c r="C52" s="137"/>
      <c r="D52" s="137"/>
      <c r="E52" s="137"/>
      <c r="F52" s="137"/>
      <c r="G52" s="137"/>
      <c r="H52" s="137"/>
      <c r="I52" s="137"/>
      <c r="J52" s="137"/>
      <c r="K52" s="10"/>
    </row>
    <row r="53" spans="2:13" x14ac:dyDescent="0.35">
      <c r="B53" s="136" t="s">
        <v>4</v>
      </c>
      <c r="C53" s="137"/>
      <c r="D53" s="137"/>
      <c r="E53" s="137"/>
      <c r="F53" s="137"/>
      <c r="G53" s="137"/>
      <c r="H53" s="137"/>
      <c r="I53" s="137"/>
      <c r="J53" s="137"/>
      <c r="K53" s="10"/>
    </row>
    <row r="54" spans="2:13" x14ac:dyDescent="0.35">
      <c r="B54" s="136" t="s">
        <v>11</v>
      </c>
      <c r="C54" s="137"/>
      <c r="D54" s="137"/>
      <c r="E54" s="137"/>
      <c r="F54" s="137"/>
      <c r="G54" s="137"/>
      <c r="H54" s="137"/>
      <c r="I54" s="137"/>
      <c r="J54" s="137"/>
      <c r="K54" s="10"/>
    </row>
    <row r="55" spans="2:13" x14ac:dyDescent="0.35">
      <c r="B55" s="136" t="s">
        <v>5</v>
      </c>
      <c r="C55" s="137"/>
      <c r="D55" s="137"/>
      <c r="E55" s="137"/>
      <c r="F55" s="137"/>
      <c r="G55" s="137"/>
      <c r="H55" s="137"/>
      <c r="I55" s="137"/>
      <c r="J55" s="137"/>
      <c r="K55" s="10"/>
    </row>
    <row r="56" spans="2:13" x14ac:dyDescent="0.35">
      <c r="B56" s="136" t="s">
        <v>12</v>
      </c>
      <c r="C56" s="137"/>
      <c r="D56" s="137"/>
      <c r="E56" s="137"/>
      <c r="F56" s="137"/>
      <c r="G56" s="137"/>
      <c r="H56" s="137"/>
      <c r="I56" s="137"/>
      <c r="J56" s="137"/>
      <c r="K56" s="10"/>
    </row>
    <row r="57" spans="2:13" ht="15" thickBot="1" x14ac:dyDescent="0.4">
      <c r="B57" s="130" t="s">
        <v>59</v>
      </c>
      <c r="C57" s="131"/>
      <c r="D57" s="131"/>
      <c r="E57" s="131"/>
      <c r="F57" s="131"/>
      <c r="G57" s="131"/>
      <c r="H57" s="131"/>
      <c r="I57" s="131"/>
      <c r="J57" s="131"/>
      <c r="K57" s="13"/>
    </row>
    <row r="58" spans="2:13" x14ac:dyDescent="0.35">
      <c r="B58" s="153"/>
      <c r="C58" s="153"/>
      <c r="D58" s="153"/>
      <c r="E58" s="153"/>
      <c r="F58" s="153"/>
      <c r="G58" s="153"/>
      <c r="H58" s="153"/>
      <c r="I58" s="153"/>
      <c r="J58" s="153"/>
    </row>
    <row r="59" spans="2:13" ht="14.5" customHeight="1" x14ac:dyDescent="0.35">
      <c r="B59" s="152" t="s">
        <v>82</v>
      </c>
      <c r="C59" s="153"/>
      <c r="D59" s="153"/>
      <c r="E59" s="153"/>
      <c r="F59" s="153"/>
      <c r="G59" s="153"/>
      <c r="H59" s="153"/>
      <c r="I59" s="153"/>
      <c r="J59" s="153"/>
      <c r="K59" s="153"/>
      <c r="L59" s="29"/>
      <c r="M59" s="29"/>
    </row>
    <row r="60" spans="2:13" ht="14.5" customHeight="1" x14ac:dyDescent="0.35">
      <c r="B60" s="152"/>
      <c r="C60" s="153"/>
      <c r="D60" s="153"/>
      <c r="E60" s="153"/>
      <c r="F60" s="153"/>
      <c r="G60" s="153"/>
      <c r="H60" s="153"/>
      <c r="I60" s="153"/>
      <c r="J60" s="153"/>
      <c r="K60" s="153"/>
      <c r="L60" s="29"/>
      <c r="M60" s="29"/>
    </row>
    <row r="61" spans="2:13" ht="48.65" customHeight="1" x14ac:dyDescent="0.35">
      <c r="B61" s="152"/>
      <c r="C61" s="153"/>
      <c r="D61" s="153"/>
      <c r="E61" s="153"/>
      <c r="F61" s="153"/>
      <c r="G61" s="153"/>
      <c r="H61" s="153"/>
      <c r="I61" s="153"/>
      <c r="J61" s="153"/>
      <c r="K61" s="153"/>
      <c r="L61" s="29"/>
      <c r="M61" s="29"/>
    </row>
    <row r="62" spans="2:13" ht="14.5" customHeight="1" x14ac:dyDescent="0.35">
      <c r="B62" s="152"/>
      <c r="C62" s="153"/>
      <c r="D62" s="153"/>
      <c r="E62" s="153"/>
      <c r="F62" s="153"/>
      <c r="G62" s="153"/>
      <c r="H62" s="153"/>
      <c r="I62" s="153"/>
      <c r="J62" s="153"/>
      <c r="K62" s="153"/>
      <c r="L62" s="29"/>
      <c r="M62" s="29"/>
    </row>
  </sheetData>
  <sheetProtection algorithmName="SHA-512" hashValue="zGH6biInvBiojhGR6uymCIWlfGhS2ywAU3VeB5bzRl5hIMjeEhmxgR6ehr4v+X9RJ37iMvkzXSWt16bUbmgMcQ==" saltValue="83x8F9LYK1Luz/HspkqUuw==" spinCount="100000" sheet="1" selectLockedCells="1"/>
  <mergeCells count="42">
    <mergeCell ref="C11:D11"/>
    <mergeCell ref="E11:H11"/>
    <mergeCell ref="C20:F20"/>
    <mergeCell ref="C21:F21"/>
    <mergeCell ref="B23:K23"/>
    <mergeCell ref="B13:K13"/>
    <mergeCell ref="B12:D12"/>
    <mergeCell ref="E12:H12"/>
    <mergeCell ref="B19:K19"/>
    <mergeCell ref="B5:K6"/>
    <mergeCell ref="B7:K7"/>
    <mergeCell ref="C9:D9"/>
    <mergeCell ref="E9:H9"/>
    <mergeCell ref="C10:D10"/>
    <mergeCell ref="E10:H10"/>
    <mergeCell ref="B52:J52"/>
    <mergeCell ref="B53:J53"/>
    <mergeCell ref="B54:J54"/>
    <mergeCell ref="B50:J50"/>
    <mergeCell ref="B36:G36"/>
    <mergeCell ref="B48:J48"/>
    <mergeCell ref="B24:G24"/>
    <mergeCell ref="B31:G31"/>
    <mergeCell ref="B34:K34"/>
    <mergeCell ref="B35:G35"/>
    <mergeCell ref="B40:F40"/>
    <mergeCell ref="B61:K61"/>
    <mergeCell ref="B62:K62"/>
    <mergeCell ref="B8:K8"/>
    <mergeCell ref="C22:F22"/>
    <mergeCell ref="B14:E14"/>
    <mergeCell ref="F14:I14"/>
    <mergeCell ref="C15:I15"/>
    <mergeCell ref="C18:I18"/>
    <mergeCell ref="B56:J56"/>
    <mergeCell ref="B57:J57"/>
    <mergeCell ref="B58:J58"/>
    <mergeCell ref="B59:K59"/>
    <mergeCell ref="B60:K60"/>
    <mergeCell ref="B49:J49"/>
    <mergeCell ref="B51:J51"/>
    <mergeCell ref="B55:J55"/>
  </mergeCells>
  <conditionalFormatting sqref="C18:I18">
    <cfRule type="expression" dxfId="0" priority="1">
      <formula>$B$18=Yes</formula>
    </cfRule>
  </conditionalFormatting>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Lists!$B$3:$B$5</xm:f>
          </x14:formula1>
          <xm:sqref>G20:G22</xm:sqref>
        </x14:dataValidation>
        <x14:dataValidation type="list" allowBlank="1" showInputMessage="1" showErrorMessage="1">
          <x14:formula1>
            <xm:f>Lists!$C$3:$C$7</xm:f>
          </x14:formula1>
          <xm:sqref>F14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8"/>
  <sheetViews>
    <sheetView workbookViewId="0">
      <selection activeCell="B3" sqref="B3:F3"/>
    </sheetView>
  </sheetViews>
  <sheetFormatPr defaultRowHeight="14.5" x14ac:dyDescent="0.35"/>
  <cols>
    <col min="1" max="1" width="3.81640625" style="4" customWidth="1"/>
    <col min="2" max="6" width="20.90625" style="4" customWidth="1"/>
    <col min="7" max="16384" width="8.7265625" style="4"/>
  </cols>
  <sheetData>
    <row r="1" spans="2:6" ht="15" thickBot="1" x14ac:dyDescent="0.4"/>
    <row r="2" spans="2:6" x14ac:dyDescent="0.35">
      <c r="B2" s="203" t="s">
        <v>20</v>
      </c>
      <c r="C2" s="204"/>
      <c r="D2" s="204"/>
      <c r="E2" s="204"/>
      <c r="F2" s="205"/>
    </row>
    <row r="3" spans="2:6" ht="46.5" customHeight="1" thickBot="1" x14ac:dyDescent="0.4">
      <c r="B3" s="200" t="s">
        <v>83</v>
      </c>
      <c r="C3" s="201"/>
      <c r="D3" s="201"/>
      <c r="E3" s="201"/>
      <c r="F3" s="202"/>
    </row>
    <row r="4" spans="2:6" ht="15" thickBot="1" x14ac:dyDescent="0.4">
      <c r="B4" s="75" t="s">
        <v>21</v>
      </c>
      <c r="C4" s="76" t="s">
        <v>22</v>
      </c>
      <c r="D4" s="76" t="s">
        <v>28</v>
      </c>
      <c r="E4" s="76" t="s">
        <v>23</v>
      </c>
      <c r="F4" s="77" t="s">
        <v>24</v>
      </c>
    </row>
    <row r="5" spans="2:6" x14ac:dyDescent="0.35">
      <c r="B5" s="78"/>
      <c r="C5" s="79"/>
      <c r="D5" s="79"/>
      <c r="E5" s="79"/>
      <c r="F5" s="80"/>
    </row>
    <row r="6" spans="2:6" x14ac:dyDescent="0.35">
      <c r="B6" s="81"/>
      <c r="C6" s="82"/>
      <c r="D6" s="82"/>
      <c r="E6" s="82"/>
      <c r="F6" s="83"/>
    </row>
    <row r="7" spans="2:6" x14ac:dyDescent="0.35">
      <c r="B7" s="81"/>
      <c r="C7" s="82"/>
      <c r="D7" s="82"/>
      <c r="E7" s="82"/>
      <c r="F7" s="83"/>
    </row>
    <row r="8" spans="2:6" x14ac:dyDescent="0.35">
      <c r="B8" s="81"/>
      <c r="C8" s="82"/>
      <c r="D8" s="82"/>
      <c r="E8" s="82"/>
      <c r="F8" s="83"/>
    </row>
    <row r="9" spans="2:6" x14ac:dyDescent="0.35">
      <c r="B9" s="81"/>
      <c r="C9" s="82"/>
      <c r="D9" s="82"/>
      <c r="E9" s="82"/>
      <c r="F9" s="83"/>
    </row>
    <row r="10" spans="2:6" x14ac:dyDescent="0.35">
      <c r="B10" s="81"/>
      <c r="C10" s="82"/>
      <c r="D10" s="82"/>
      <c r="E10" s="82"/>
      <c r="F10" s="83"/>
    </row>
    <row r="11" spans="2:6" x14ac:dyDescent="0.35">
      <c r="B11" s="81"/>
      <c r="C11" s="82"/>
      <c r="D11" s="82"/>
      <c r="E11" s="82"/>
      <c r="F11" s="83"/>
    </row>
    <row r="12" spans="2:6" x14ac:dyDescent="0.35">
      <c r="B12" s="81"/>
      <c r="C12" s="82"/>
      <c r="D12" s="82"/>
      <c r="E12" s="82"/>
      <c r="F12" s="83"/>
    </row>
    <row r="13" spans="2:6" x14ac:dyDescent="0.35">
      <c r="B13" s="81"/>
      <c r="C13" s="82"/>
      <c r="D13" s="82"/>
      <c r="E13" s="82"/>
      <c r="F13" s="83"/>
    </row>
    <row r="14" spans="2:6" x14ac:dyDescent="0.35">
      <c r="B14" s="81"/>
      <c r="C14" s="82"/>
      <c r="D14" s="82"/>
      <c r="E14" s="82"/>
      <c r="F14" s="83"/>
    </row>
    <row r="15" spans="2:6" x14ac:dyDescent="0.35">
      <c r="B15" s="81"/>
      <c r="C15" s="82"/>
      <c r="D15" s="82"/>
      <c r="E15" s="82"/>
      <c r="F15" s="83"/>
    </row>
    <row r="16" spans="2:6" x14ac:dyDescent="0.35">
      <c r="B16" s="81"/>
      <c r="C16" s="82"/>
      <c r="D16" s="82"/>
      <c r="E16" s="82"/>
      <c r="F16" s="83"/>
    </row>
    <row r="17" spans="2:6" x14ac:dyDescent="0.35">
      <c r="B17" s="81"/>
      <c r="C17" s="82"/>
      <c r="D17" s="82"/>
      <c r="E17" s="82"/>
      <c r="F17" s="83"/>
    </row>
    <row r="18" spans="2:6" x14ac:dyDescent="0.35">
      <c r="B18" s="81"/>
      <c r="C18" s="82"/>
      <c r="D18" s="82"/>
      <c r="E18" s="82"/>
      <c r="F18" s="83"/>
    </row>
    <row r="19" spans="2:6" x14ac:dyDescent="0.35">
      <c r="B19" s="81"/>
      <c r="C19" s="82"/>
      <c r="D19" s="82"/>
      <c r="E19" s="82"/>
      <c r="F19" s="83"/>
    </row>
    <row r="20" spans="2:6" x14ac:dyDescent="0.35">
      <c r="B20" s="81"/>
      <c r="C20" s="82"/>
      <c r="D20" s="82"/>
      <c r="E20" s="82"/>
      <c r="F20" s="83"/>
    </row>
    <row r="21" spans="2:6" x14ac:dyDescent="0.35">
      <c r="B21" s="81"/>
      <c r="C21" s="82"/>
      <c r="D21" s="82"/>
      <c r="E21" s="82"/>
      <c r="F21" s="83"/>
    </row>
    <row r="22" spans="2:6" x14ac:dyDescent="0.35">
      <c r="B22" s="81"/>
      <c r="C22" s="82"/>
      <c r="D22" s="82"/>
      <c r="E22" s="82"/>
      <c r="F22" s="83"/>
    </row>
    <row r="23" spans="2:6" x14ac:dyDescent="0.35">
      <c r="B23" s="81"/>
      <c r="C23" s="82"/>
      <c r="D23" s="82"/>
      <c r="E23" s="82"/>
      <c r="F23" s="83"/>
    </row>
    <row r="24" spans="2:6" x14ac:dyDescent="0.35">
      <c r="B24" s="81"/>
      <c r="C24" s="82"/>
      <c r="D24" s="82"/>
      <c r="E24" s="82"/>
      <c r="F24" s="83"/>
    </row>
    <row r="25" spans="2:6" x14ac:dyDescent="0.35">
      <c r="B25" s="81"/>
      <c r="C25" s="82"/>
      <c r="D25" s="82"/>
      <c r="E25" s="82"/>
      <c r="F25" s="83"/>
    </row>
    <row r="26" spans="2:6" x14ac:dyDescent="0.35">
      <c r="B26" s="81"/>
      <c r="C26" s="82"/>
      <c r="D26" s="82"/>
      <c r="E26" s="82"/>
      <c r="F26" s="83"/>
    </row>
    <row r="27" spans="2:6" x14ac:dyDescent="0.35">
      <c r="B27" s="81"/>
      <c r="C27" s="82"/>
      <c r="D27" s="82"/>
      <c r="E27" s="82"/>
      <c r="F27" s="83"/>
    </row>
    <row r="28" spans="2:6" ht="15" thickBot="1" x14ac:dyDescent="0.4">
      <c r="B28" s="84"/>
      <c r="C28" s="85"/>
      <c r="D28" s="85"/>
      <c r="E28" s="85"/>
      <c r="F28" s="86"/>
    </row>
  </sheetData>
  <sheetProtection algorithmName="SHA-512" hashValue="ySdbjOFeJFvGkL6VfbqjMJJVGmhcovbRqktJdWRX1JIO9x6WUrsKO6D21XP6efrUUxHI0+toh3dNcLmxlVImog==" saltValue="Z3OLVZvBGxQgT4F/ZIt6Kg==" spinCount="100000" sheet="1" objects="1" scenarios="1"/>
  <mergeCells count="2">
    <mergeCell ref="B3:F3"/>
    <mergeCell ref="B2:F2"/>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1"/>
  <sheetViews>
    <sheetView workbookViewId="0">
      <selection activeCell="B21" sqref="B21"/>
    </sheetView>
  </sheetViews>
  <sheetFormatPr defaultRowHeight="14.5" x14ac:dyDescent="0.35"/>
  <cols>
    <col min="1" max="1" width="8.7265625" style="4"/>
    <col min="2" max="2" width="37.81640625" style="4" customWidth="1"/>
    <col min="3" max="3" width="23" style="4" customWidth="1"/>
    <col min="4" max="4" width="33" style="4" customWidth="1"/>
    <col min="5" max="16384" width="8.7265625" style="4"/>
  </cols>
  <sheetData>
    <row r="2" spans="2:4" ht="15" thickBot="1" x14ac:dyDescent="0.4">
      <c r="B2" s="206" t="s">
        <v>77</v>
      </c>
      <c r="C2" s="206"/>
      <c r="D2" s="206"/>
    </row>
    <row r="3" spans="2:4" x14ac:dyDescent="0.35">
      <c r="B3" s="207" t="s">
        <v>78</v>
      </c>
      <c r="C3" s="208"/>
      <c r="D3" s="209"/>
    </row>
    <row r="4" spans="2:4" ht="44" thickBot="1" x14ac:dyDescent="0.4">
      <c r="B4" s="105" t="s">
        <v>79</v>
      </c>
      <c r="C4" s="106" t="s">
        <v>23</v>
      </c>
      <c r="D4" s="107" t="s">
        <v>80</v>
      </c>
    </row>
    <row r="5" spans="2:4" x14ac:dyDescent="0.35">
      <c r="B5" s="78"/>
      <c r="C5" s="108"/>
      <c r="D5" s="80"/>
    </row>
    <row r="6" spans="2:4" x14ac:dyDescent="0.35">
      <c r="B6" s="81"/>
      <c r="C6" s="109"/>
      <c r="D6" s="83"/>
    </row>
    <row r="7" spans="2:4" x14ac:dyDescent="0.35">
      <c r="B7" s="81"/>
      <c r="C7" s="109"/>
      <c r="D7" s="83"/>
    </row>
    <row r="8" spans="2:4" x14ac:dyDescent="0.35">
      <c r="B8" s="81"/>
      <c r="C8" s="109"/>
      <c r="D8" s="83"/>
    </row>
    <row r="9" spans="2:4" x14ac:dyDescent="0.35">
      <c r="B9" s="81"/>
      <c r="C9" s="109"/>
      <c r="D9" s="83"/>
    </row>
    <row r="10" spans="2:4" x14ac:dyDescent="0.35">
      <c r="B10" s="81"/>
      <c r="C10" s="109"/>
      <c r="D10" s="83"/>
    </row>
    <row r="11" spans="2:4" x14ac:dyDescent="0.35">
      <c r="B11" s="81"/>
      <c r="C11" s="109"/>
      <c r="D11" s="83"/>
    </row>
    <row r="12" spans="2:4" x14ac:dyDescent="0.35">
      <c r="B12" s="81"/>
      <c r="C12" s="109"/>
      <c r="D12" s="83"/>
    </row>
    <row r="13" spans="2:4" x14ac:dyDescent="0.35">
      <c r="B13" s="81"/>
      <c r="C13" s="109"/>
      <c r="D13" s="83"/>
    </row>
    <row r="14" spans="2:4" x14ac:dyDescent="0.35">
      <c r="B14" s="81"/>
      <c r="C14" s="109"/>
      <c r="D14" s="83"/>
    </row>
    <row r="15" spans="2:4" x14ac:dyDescent="0.35">
      <c r="B15" s="81"/>
      <c r="C15" s="109"/>
      <c r="D15" s="83"/>
    </row>
    <row r="16" spans="2:4" x14ac:dyDescent="0.35">
      <c r="B16" s="81"/>
      <c r="C16" s="109"/>
      <c r="D16" s="83"/>
    </row>
    <row r="17" spans="2:4" x14ac:dyDescent="0.35">
      <c r="B17" s="81"/>
      <c r="C17" s="109"/>
      <c r="D17" s="83"/>
    </row>
    <row r="18" spans="2:4" x14ac:dyDescent="0.35">
      <c r="B18" s="81"/>
      <c r="C18" s="109"/>
      <c r="D18" s="83"/>
    </row>
    <row r="19" spans="2:4" x14ac:dyDescent="0.35">
      <c r="B19" s="81"/>
      <c r="C19" s="109"/>
      <c r="D19" s="83"/>
    </row>
    <row r="20" spans="2:4" x14ac:dyDescent="0.35">
      <c r="B20" s="81"/>
      <c r="C20" s="109"/>
      <c r="D20" s="83"/>
    </row>
    <row r="21" spans="2:4" x14ac:dyDescent="0.35">
      <c r="B21" s="81"/>
      <c r="C21" s="109"/>
      <c r="D21" s="83"/>
    </row>
    <row r="22" spans="2:4" x14ac:dyDescent="0.35">
      <c r="B22" s="81"/>
      <c r="C22" s="109"/>
      <c r="D22" s="83"/>
    </row>
    <row r="23" spans="2:4" x14ac:dyDescent="0.35">
      <c r="B23" s="81"/>
      <c r="C23" s="109"/>
      <c r="D23" s="83"/>
    </row>
    <row r="24" spans="2:4" x14ac:dyDescent="0.35">
      <c r="B24" s="81"/>
      <c r="C24" s="109"/>
      <c r="D24" s="83"/>
    </row>
    <row r="25" spans="2:4" x14ac:dyDescent="0.35">
      <c r="B25" s="81"/>
      <c r="C25" s="109"/>
      <c r="D25" s="83"/>
    </row>
    <row r="26" spans="2:4" x14ac:dyDescent="0.35">
      <c r="B26" s="81"/>
      <c r="C26" s="109"/>
      <c r="D26" s="83"/>
    </row>
    <row r="27" spans="2:4" x14ac:dyDescent="0.35">
      <c r="B27" s="81"/>
      <c r="C27" s="109"/>
      <c r="D27" s="83"/>
    </row>
    <row r="28" spans="2:4" x14ac:dyDescent="0.35">
      <c r="B28" s="81"/>
      <c r="C28" s="109"/>
      <c r="D28" s="83"/>
    </row>
    <row r="29" spans="2:4" x14ac:dyDescent="0.35">
      <c r="B29" s="81"/>
      <c r="C29" s="109"/>
      <c r="D29" s="83"/>
    </row>
    <row r="30" spans="2:4" x14ac:dyDescent="0.35">
      <c r="B30" s="81"/>
      <c r="C30" s="109"/>
      <c r="D30" s="83"/>
    </row>
    <row r="31" spans="2:4" ht="15" thickBot="1" x14ac:dyDescent="0.4">
      <c r="B31" s="84"/>
      <c r="C31" s="110"/>
      <c r="D31" s="86"/>
    </row>
  </sheetData>
  <sheetProtection algorithmName="SHA-512" hashValue="02v5h5ZvWt3LAIQEOJq1JIwcQHpibran1dqUm6Qj68qyQfxiaTzn94lr9sCTxrFf6qArDkAKHZ/F5wovoCwQlg==" saltValue="dEt76C98KMYjI5Hzf5bvrA==" spinCount="100000" sheet="1" objects="1" scenarios="1"/>
  <mergeCells count="2">
    <mergeCell ref="B2:D2"/>
    <mergeCell ref="B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4"/>
  <sheetViews>
    <sheetView workbookViewId="0">
      <selection activeCell="A3" sqref="A3"/>
    </sheetView>
  </sheetViews>
  <sheetFormatPr defaultRowHeight="14.5" x14ac:dyDescent="0.35"/>
  <cols>
    <col min="1" max="1" width="8.7265625" style="4"/>
    <col min="2" max="2" width="36" style="4" customWidth="1"/>
    <col min="3" max="3" width="52.1796875" style="4" customWidth="1"/>
    <col min="4" max="16384" width="8.7265625" style="4"/>
  </cols>
  <sheetData>
    <row r="1" spans="2:3" ht="15" thickBot="1" x14ac:dyDescent="0.4"/>
    <row r="2" spans="2:3" x14ac:dyDescent="0.35">
      <c r="B2" s="212" t="s">
        <v>65</v>
      </c>
      <c r="C2" s="213"/>
    </row>
    <row r="3" spans="2:3" x14ac:dyDescent="0.35">
      <c r="B3" s="210" t="s">
        <v>37</v>
      </c>
      <c r="C3" s="211"/>
    </row>
    <row r="4" spans="2:3" ht="15" thickBot="1" x14ac:dyDescent="0.4">
      <c r="B4" s="87" t="s">
        <v>25</v>
      </c>
      <c r="C4" s="88" t="s">
        <v>26</v>
      </c>
    </row>
    <row r="5" spans="2:3" x14ac:dyDescent="0.35">
      <c r="B5" s="89"/>
      <c r="C5" s="80"/>
    </row>
    <row r="6" spans="2:3" x14ac:dyDescent="0.35">
      <c r="B6" s="90"/>
      <c r="C6" s="83"/>
    </row>
    <row r="7" spans="2:3" x14ac:dyDescent="0.35">
      <c r="B7" s="90"/>
      <c r="C7" s="83"/>
    </row>
    <row r="8" spans="2:3" x14ac:dyDescent="0.35">
      <c r="B8" s="90"/>
      <c r="C8" s="83"/>
    </row>
    <row r="9" spans="2:3" x14ac:dyDescent="0.35">
      <c r="B9" s="90"/>
      <c r="C9" s="83"/>
    </row>
    <row r="10" spans="2:3" x14ac:dyDescent="0.35">
      <c r="B10" s="90"/>
      <c r="C10" s="83"/>
    </row>
    <row r="11" spans="2:3" x14ac:dyDescent="0.35">
      <c r="B11" s="90"/>
      <c r="C11" s="83"/>
    </row>
    <row r="12" spans="2:3" x14ac:dyDescent="0.35">
      <c r="B12" s="90"/>
      <c r="C12" s="83"/>
    </row>
    <row r="13" spans="2:3" x14ac:dyDescent="0.35">
      <c r="B13" s="90"/>
      <c r="C13" s="83"/>
    </row>
    <row r="14" spans="2:3" ht="15" thickBot="1" x14ac:dyDescent="0.4">
      <c r="B14" s="91"/>
      <c r="C14" s="86"/>
    </row>
  </sheetData>
  <sheetProtection algorithmName="SHA-512" hashValue="a5kYgO91Iq7uoC+U24N/RXJdexTJT3r0ckkfAYBcFfna9U1JxBRwyKoRrIUVNQXD6WHLGI3jlgSFBXd699PxFA==" saltValue="7S4kpszGZXO/2phDKMUDTA==" spinCount="100000" sheet="1" objects="1" scenarios="1"/>
  <mergeCells count="2">
    <mergeCell ref="B3:C3"/>
    <mergeCell ref="B2:C2"/>
  </mergeCells>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workbookViewId="0">
      <selection activeCell="B2" sqref="B2:D2"/>
    </sheetView>
  </sheetViews>
  <sheetFormatPr defaultRowHeight="14.5" x14ac:dyDescent="0.35"/>
  <cols>
    <col min="1" max="1" width="4.90625" style="92" customWidth="1"/>
    <col min="2" max="2" width="20.6328125" style="92" customWidth="1"/>
    <col min="3" max="3" width="21.7265625" style="92" customWidth="1"/>
    <col min="4" max="4" width="23" style="92" customWidth="1"/>
    <col min="5" max="16384" width="8.7265625" style="92"/>
  </cols>
  <sheetData>
    <row r="1" spans="2:4" ht="33.5" customHeight="1" thickBot="1" x14ac:dyDescent="0.4">
      <c r="B1" s="217" t="s">
        <v>76</v>
      </c>
      <c r="C1" s="217"/>
      <c r="D1" s="217"/>
    </row>
    <row r="2" spans="2:4" x14ac:dyDescent="0.35">
      <c r="B2" s="214" t="s">
        <v>73</v>
      </c>
      <c r="C2" s="215"/>
      <c r="D2" s="216"/>
    </row>
    <row r="3" spans="2:4" x14ac:dyDescent="0.35">
      <c r="B3" s="93" t="s">
        <v>70</v>
      </c>
      <c r="C3" s="94" t="s">
        <v>71</v>
      </c>
      <c r="D3" s="95" t="s">
        <v>72</v>
      </c>
    </row>
    <row r="4" spans="2:4" x14ac:dyDescent="0.35">
      <c r="B4" s="96"/>
      <c r="C4" s="97"/>
      <c r="D4" s="98"/>
    </row>
    <row r="5" spans="2:4" x14ac:dyDescent="0.35">
      <c r="B5" s="96"/>
      <c r="C5" s="97"/>
      <c r="D5" s="98"/>
    </row>
    <row r="6" spans="2:4" x14ac:dyDescent="0.35">
      <c r="B6" s="96"/>
      <c r="C6" s="97"/>
      <c r="D6" s="98"/>
    </row>
    <row r="7" spans="2:4" x14ac:dyDescent="0.35">
      <c r="B7" s="96"/>
      <c r="C7" s="97"/>
      <c r="D7" s="98"/>
    </row>
    <row r="8" spans="2:4" x14ac:dyDescent="0.35">
      <c r="B8" s="96"/>
      <c r="C8" s="97"/>
      <c r="D8" s="98"/>
    </row>
    <row r="9" spans="2:4" x14ac:dyDescent="0.35">
      <c r="B9" s="96"/>
      <c r="C9" s="97"/>
      <c r="D9" s="98"/>
    </row>
    <row r="10" spans="2:4" x14ac:dyDescent="0.35">
      <c r="B10" s="96"/>
      <c r="C10" s="97"/>
      <c r="D10" s="98"/>
    </row>
    <row r="11" spans="2:4" x14ac:dyDescent="0.35">
      <c r="B11" s="96"/>
      <c r="C11" s="97"/>
      <c r="D11" s="98"/>
    </row>
    <row r="12" spans="2:4" x14ac:dyDescent="0.35">
      <c r="B12" s="96"/>
      <c r="C12" s="97"/>
      <c r="D12" s="98"/>
    </row>
    <row r="13" spans="2:4" x14ac:dyDescent="0.35">
      <c r="B13" s="96"/>
      <c r="C13" s="97"/>
      <c r="D13" s="98"/>
    </row>
    <row r="14" spans="2:4" x14ac:dyDescent="0.35">
      <c r="B14" s="96"/>
      <c r="C14" s="97"/>
      <c r="D14" s="98"/>
    </row>
    <row r="15" spans="2:4" x14ac:dyDescent="0.35">
      <c r="B15" s="96"/>
      <c r="C15" s="97"/>
      <c r="D15" s="98"/>
    </row>
    <row r="16" spans="2:4" x14ac:dyDescent="0.35">
      <c r="B16" s="96"/>
      <c r="C16" s="97"/>
      <c r="D16" s="98"/>
    </row>
    <row r="17" spans="2:4" x14ac:dyDescent="0.35">
      <c r="B17" s="96"/>
      <c r="C17" s="97"/>
      <c r="D17" s="98"/>
    </row>
    <row r="18" spans="2:4" x14ac:dyDescent="0.35">
      <c r="B18" s="96"/>
      <c r="C18" s="97"/>
      <c r="D18" s="98"/>
    </row>
    <row r="19" spans="2:4" x14ac:dyDescent="0.35">
      <c r="B19" s="96"/>
      <c r="C19" s="97"/>
      <c r="D19" s="98"/>
    </row>
    <row r="20" spans="2:4" x14ac:dyDescent="0.35">
      <c r="B20" s="96"/>
      <c r="C20" s="97"/>
      <c r="D20" s="98"/>
    </row>
    <row r="21" spans="2:4" x14ac:dyDescent="0.35">
      <c r="B21" s="96"/>
      <c r="C21" s="97"/>
      <c r="D21" s="98"/>
    </row>
    <row r="22" spans="2:4" x14ac:dyDescent="0.35">
      <c r="B22" s="96"/>
      <c r="C22" s="97"/>
      <c r="D22" s="98"/>
    </row>
    <row r="23" spans="2:4" x14ac:dyDescent="0.35">
      <c r="B23" s="96"/>
      <c r="C23" s="97"/>
      <c r="D23" s="98"/>
    </row>
    <row r="24" spans="2:4" x14ac:dyDescent="0.35">
      <c r="B24" s="96"/>
      <c r="C24" s="97"/>
      <c r="D24" s="98"/>
    </row>
    <row r="25" spans="2:4" ht="15" thickBot="1" x14ac:dyDescent="0.4">
      <c r="B25" s="99"/>
      <c r="C25" s="100"/>
      <c r="D25" s="101"/>
    </row>
    <row r="26" spans="2:4" ht="15" thickBot="1" x14ac:dyDescent="0.4">
      <c r="B26" s="102" t="s">
        <v>74</v>
      </c>
      <c r="C26" s="103">
        <f>SUM(C4:C25)</f>
        <v>0</v>
      </c>
      <c r="D26" s="104">
        <f>SUM(D4:D25)</f>
        <v>0</v>
      </c>
    </row>
  </sheetData>
  <sheetProtection algorithmName="SHA-512" hashValue="64D7Xv48UQGYzUFvRraaUMGoGJpVzTIg40cQG6QgPXmJqGxndsnrhs8kJXiJ3r4ttx5oquYWsmOMYc4/c8fp5A==" saltValue="MX501AOQi65JwDW2sDLQdQ==" spinCount="100000" sheet="1" objects="1" scenarios="1" insertColumns="0" insertRows="0"/>
  <mergeCells count="2">
    <mergeCell ref="B2:D2"/>
    <mergeCell ref="B1:D1"/>
  </mergeCells>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C7"/>
  <sheetViews>
    <sheetView workbookViewId="0">
      <selection activeCell="E19" sqref="E19"/>
    </sheetView>
  </sheetViews>
  <sheetFormatPr defaultRowHeight="14.5" x14ac:dyDescent="0.35"/>
  <cols>
    <col min="2" max="2" width="20" customWidth="1"/>
    <col min="3" max="3" width="29" customWidth="1"/>
  </cols>
  <sheetData>
    <row r="3" spans="1:3" x14ac:dyDescent="0.35">
      <c r="B3" s="2" t="s">
        <v>6</v>
      </c>
      <c r="C3" s="45" t="s">
        <v>6</v>
      </c>
    </row>
    <row r="4" spans="1:3" x14ac:dyDescent="0.35">
      <c r="B4" t="s">
        <v>1</v>
      </c>
      <c r="C4" t="s">
        <v>43</v>
      </c>
    </row>
    <row r="5" spans="1:3" x14ac:dyDescent="0.35">
      <c r="B5" t="s">
        <v>2</v>
      </c>
      <c r="C5" t="s">
        <v>44</v>
      </c>
    </row>
    <row r="6" spans="1:3" x14ac:dyDescent="0.35">
      <c r="A6" t="s">
        <v>8</v>
      </c>
      <c r="C6" t="s">
        <v>45</v>
      </c>
    </row>
    <row r="7" spans="1:3" x14ac:dyDescent="0.35">
      <c r="C7"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EmpCalc 1st Draw</vt:lpstr>
      <vt:lpstr>EmpCalc 2nd Draw</vt:lpstr>
      <vt:lpstr>SolePropIC Calc 1st Draw</vt:lpstr>
      <vt:lpstr>SolePropIC Calc 2ndDraw</vt:lpstr>
      <vt:lpstr>Addl Ownership</vt:lpstr>
      <vt:lpstr>Addendum A</vt:lpstr>
      <vt:lpstr>Addendum B</vt:lpstr>
      <vt:lpstr>Employees over $100k</vt:lpstr>
      <vt:lpstr>Lists</vt:lpstr>
      <vt:lpstr>'Addendum A'!Print_Area</vt:lpstr>
      <vt:lpstr>'Addendum B'!Print_Area</vt:lpstr>
      <vt:lpstr>'Addl Ownership'!Print_Area</vt:lpstr>
      <vt:lpstr>'EmpCalc 1st Draw'!Print_Area</vt:lpstr>
      <vt:lpstr>'EmpCalc 2nd Draw'!Print_Area</vt:lpstr>
      <vt:lpstr>'Employees over $100k'!Print_Area</vt:lpstr>
      <vt:lpstr>'SolePropIC Calc 1st Draw'!Print_Area</vt:lpstr>
      <vt:lpstr>'SolePropIC Calc 2ndDraw'!Print_Area</vt:lpstr>
    </vt:vector>
  </TitlesOfParts>
  <Company>BOKF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Hicks, Krys</dc:creator>
  <cp:lastModifiedBy>Hicks, Krys</cp:lastModifiedBy>
  <cp:lastPrinted>2020-04-05T20:36:51Z</cp:lastPrinted>
  <dcterms:created xsi:type="dcterms:W3CDTF">2020-04-01T00:31:27Z</dcterms:created>
  <dcterms:modified xsi:type="dcterms:W3CDTF">2021-03-06T05:01:11Z</dcterms:modified>
</cp:coreProperties>
</file>